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:\admin\Committees\Grants Committee\24-25\"/>
    </mc:Choice>
  </mc:AlternateContent>
  <xr:revisionPtr revIDLastSave="0" documentId="13_ncr:1_{4BA60EBE-4B82-45D1-8405-90EEBB1FC336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24-25 Grant Summary" sheetId="1" r:id="rId1"/>
    <sheet name="History of Award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51" i="2" l="1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C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I30" i="1"/>
  <c r="G30" i="1"/>
  <c r="F30" i="1"/>
  <c r="E30" i="1"/>
  <c r="D30" i="1"/>
  <c r="C23" i="1"/>
  <c r="K53" i="2"/>
  <c r="H53" i="2"/>
  <c r="G53" i="2"/>
  <c r="F53" i="2"/>
  <c r="E53" i="2"/>
  <c r="D53" i="2"/>
  <c r="C53" i="2"/>
  <c r="B53" i="2"/>
  <c r="H30" i="1" l="1"/>
  <c r="J53" i="2"/>
  <c r="D35" i="1" l="1"/>
</calcChain>
</file>

<file path=xl/sharedStrings.xml><?xml version="1.0" encoding="utf-8"?>
<sst xmlns="http://schemas.openxmlformats.org/spreadsheetml/2006/main" count="128" uniqueCount="110">
  <si>
    <t>APPLICANT</t>
  </si>
  <si>
    <t>REQ AMT</t>
  </si>
  <si>
    <t>VOEGELE AMT</t>
  </si>
  <si>
    <t>LOGSDON AMT</t>
  </si>
  <si>
    <t>AMERICAN RED CROSS</t>
  </si>
  <si>
    <t>BROWNSBORO ALLIANCE</t>
  </si>
  <si>
    <t>HOPE HEALTH CLINIC</t>
  </si>
  <si>
    <t>HUMANE SOCIETY OF OLDHAM COUNTY</t>
  </si>
  <si>
    <t>SOUTH OLDHAM LITTLE LEAGUE</t>
  </si>
  <si>
    <t>TOTALS</t>
  </si>
  <si>
    <t>AVAILABLE FUNDING BUDGET LINE ITEM 5300 SOCIAL SERVICES:</t>
  </si>
  <si>
    <t>TCCAA Committed Donation</t>
  </si>
  <si>
    <t>AMOUNT REMAINING FOR DISTRIBUTION:</t>
  </si>
  <si>
    <t>AVERAGE</t>
  </si>
  <si>
    <t>FINAL</t>
  </si>
  <si>
    <t>WOOSLEY AMT</t>
  </si>
  <si>
    <t xml:space="preserve">CASA OF RIVER REGION </t>
  </si>
  <si>
    <t>PURPOSE OF REQUEST</t>
  </si>
  <si>
    <t>HONOR FLIGHT BLUEGRASS</t>
  </si>
  <si>
    <t>HIGHPOINT CHARITABLE SERVICES</t>
  </si>
  <si>
    <t>VETERANS MEMORIAL PARK OF KY</t>
  </si>
  <si>
    <t>JEFFRIES AMT</t>
  </si>
  <si>
    <t>YMCA OLDHAM COUNTY BRANCH</t>
  </si>
  <si>
    <t>OC YOUTH FOOTBALL LEAGUE</t>
  </si>
  <si>
    <t>CROSSROADS PREGNANCY RESOURCE CTR</t>
  </si>
  <si>
    <t>Baptist Health Committed Donation</t>
  </si>
  <si>
    <t>16-17</t>
  </si>
  <si>
    <t>17-18</t>
  </si>
  <si>
    <t>18-19</t>
  </si>
  <si>
    <t>19-20</t>
  </si>
  <si>
    <t>20-21</t>
  </si>
  <si>
    <t>21-22</t>
  </si>
  <si>
    <t>OCRF</t>
  </si>
  <si>
    <t>ADOPT ME! BLUEGRASS PET RESCUE</t>
  </si>
  <si>
    <t>AMERICAN LEGION</t>
  </si>
  <si>
    <t>ARTS ASSN OF OLDHAM COUNTY</t>
  </si>
  <si>
    <t>BIG BROTHERS/BIG SISTERS</t>
  </si>
  <si>
    <t>BROWNSBORO COMMUNITY CENTER</t>
  </si>
  <si>
    <t>CEDAR LAKE LODGE</t>
  </si>
  <si>
    <t>COMMUNITY CHEST OF OC</t>
  </si>
  <si>
    <t>CREASEY MAHAN NATURE PRESERVE</t>
  </si>
  <si>
    <t>CROSSROADS PREGNANCY RESOURCE CENTER</t>
  </si>
  <si>
    <t>DARE TO CARE</t>
  </si>
  <si>
    <t>GOOD NEWS HOMES</t>
  </si>
  <si>
    <t>GRACE &amp; GLORY FOOD PANTRY</t>
  </si>
  <si>
    <t>HIGHPOINT</t>
  </si>
  <si>
    <t>HOPE COLLABORATIVE</t>
  </si>
  <si>
    <t>HUMANE SOCIETY OF OC</t>
  </si>
  <si>
    <t>LAGRANGE RAILROAD MUSEUM &amp; LEARNING CTR</t>
  </si>
  <si>
    <t>LIGHT CENTER FOR FAMILY ENRICHMENT</t>
  </si>
  <si>
    <t>KY KIDS RECOVERY PROGRAM/OLOP</t>
  </si>
  <si>
    <t>MALLORY TAYLOR FOUNDATION</t>
  </si>
  <si>
    <t>METRO UNITED WAY</t>
  </si>
  <si>
    <t>NAT'L ASSN FOR BLACK VETERANS</t>
  </si>
  <si>
    <t>OC BOARD OF EDUCATION/CARE SOLACE</t>
  </si>
  <si>
    <t>OC EDUCATIONAL FDN/PJT GRADUATION</t>
  </si>
  <si>
    <t>OCCF/GLEAN PROGRAM</t>
  </si>
  <si>
    <t>OCCF/HEALTHY CHOICES PROGRAM</t>
  </si>
  <si>
    <t>OCCF/WORKFORCE REDEVELOPMENT</t>
  </si>
  <si>
    <t>OPERATION PARENT</t>
  </si>
  <si>
    <t>REFUGE FOR WOMEN</t>
  </si>
  <si>
    <t>SECOND STRIDE</t>
  </si>
  <si>
    <t>TCCAA</t>
  </si>
  <si>
    <t>VETERANS MEMORIAL PARK</t>
  </si>
  <si>
    <t>WKU MESONET</t>
  </si>
  <si>
    <t>YEW DELL GARDENS</t>
  </si>
  <si>
    <t>Budget</t>
  </si>
  <si>
    <t>Bapt Health</t>
  </si>
  <si>
    <t>Amt to spend</t>
  </si>
  <si>
    <t>SUMMARY OF 2024-2025 GRANT APPLICATIONS</t>
  </si>
  <si>
    <t>Committee instructions: Each member inserts desired amounts for each agency.  The total may not exceed $75,000.  The average of all member designations is calculated within the spreadsheet.                                      A final grant amount is then voted on at the next Grants Committee meeting.</t>
  </si>
  <si>
    <t>CRITICALLY LOVED</t>
  </si>
  <si>
    <t>24-25 REQUEST</t>
  </si>
  <si>
    <t>23-24</t>
  </si>
  <si>
    <t>8 CYCLE TOTAL</t>
  </si>
  <si>
    <t>OC COMMUNITY SCHOLARSHIPS</t>
  </si>
  <si>
    <t>RAPHA</t>
  </si>
  <si>
    <t>OC EARLY CHILDHOOD COUNCIL</t>
  </si>
  <si>
    <t>KIWANIS CLUB</t>
  </si>
  <si>
    <t>NABVETS</t>
  </si>
  <si>
    <t>OC HISTORY CENTER</t>
  </si>
  <si>
    <t>PILLAR</t>
  </si>
  <si>
    <t>SAFE PASSAGE</t>
  </si>
  <si>
    <t>YEW DELL</t>
  </si>
  <si>
    <t>RONALD RAY LIBRARY OF AMERICAN HISTORY</t>
  </si>
  <si>
    <t>Inclusion Education Program training to 2 OC schools which augments learning for abused, chronically or critically ill children.</t>
  </si>
  <si>
    <t>Operating costs for the Community Kitchen where people in need can learn to cook and be served a nutritious meal.</t>
  </si>
  <si>
    <t>Provide emergency assistance to OC families facing eviction or utility shut-off.</t>
  </si>
  <si>
    <t>Juvenile Court Diversion Workshops which empower at-risk youth to make positive choices.</t>
  </si>
  <si>
    <t>Annual subscription fee for medications provided to clinic patients at no cost.</t>
  </si>
  <si>
    <t>Spay/Neuter clinic operation, Hungry Paws pet food bank, Meals on Wheels for Hungry Paws, Visiting Vaccines and Medical Care for pets.</t>
  </si>
  <si>
    <t>Continuing the holiday assistance program recently stopped by the American Red Cross.</t>
  </si>
  <si>
    <t>Assist military veterans in navigating the Veteran Administration benefit process</t>
  </si>
  <si>
    <t>Provides $1,000 scholarships to up to 2 qualifying students at each of the 3 OC public  high schools.</t>
  </si>
  <si>
    <t>Age-appropriate book subscriptions for OC pre-schoolers which will promote enhanced home literacy and kindergarten readiness.</t>
  </si>
  <si>
    <t>Provides an all-night, drug and alcohol-free party for graduating senoirs in OC.</t>
  </si>
  <si>
    <t>Revolutionary War Field Day for OC Fifth Graders which tangibly augments the 5th grade social studies curriculuum</t>
  </si>
  <si>
    <t>Install keyless keypad door locks for all 17 group homes securing both residents and medications.</t>
  </si>
  <si>
    <t>Providing mental health services through both individual and group sessions in a farm setting for Oldham Countians demonstrating need.</t>
  </si>
  <si>
    <t>Digitizing First Principles Archive of American History for the benefit of public officials who serve our country.</t>
  </si>
  <si>
    <t>Provides mentorship services for survivors of child sex trafficking and preventive programs to reduce the likelihood of exploitation in OC.</t>
  </si>
  <si>
    <t>Completion of an informational marker by installation of a cast aluminum plate topper that contains a historical inscription.</t>
  </si>
  <si>
    <t>Creation of a permanent photographic exhibit which highlights OC's agricultural history through the work of the Theodore &amp; Martha Lee Klein archives.</t>
  </si>
  <si>
    <t>Advocacy Academy and Support Program which includes recruitment, training, and ongoing supervision of volunteers who are a caring and consistent presence in the lives of maltreated children.</t>
  </si>
  <si>
    <t>Provide material assistance to families seeking self-sufficiency while managing a crisis pregnancy.</t>
  </si>
  <si>
    <t>Provide food assistance to OC families in need through local partner agencies</t>
  </si>
  <si>
    <t>Provide transitional housing for people in OC without homes</t>
  </si>
  <si>
    <t>Developing and Maintaining Trails for public use while promoting land conservation.</t>
  </si>
  <si>
    <t>RONALD RAY LIBRARY</t>
  </si>
  <si>
    <t>PILLAR/APPLE PATCH COMMUNITY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</si>
</sst>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4" fontId="0" fillId="0" borderId="0" xfId="1" applyFont="1"/>
    <xf numFmtId="44" fontId="2" fillId="0" borderId="0" xfId="1" applyFont="1"/>
    <xf numFmtId="0" fontId="0" fillId="0" borderId="0" xfId="0" applyAlignment="1">
      <alignment horizontal="right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 wrapText="1"/>
    </xf>
    <xf numFmtId="0" fontId="4" fillId="0" borderId="0" xfId="0" applyFont="1" applyAlignment="1">
      <alignment horizontal="center" vertical="center"/>
    </xf>
    <xf numFmtId="44" fontId="0" fillId="0" borderId="1" xfId="1" applyFont="1" applyBorder="1"/>
    <xf numFmtId="44" fontId="0" fillId="0" borderId="1" xfId="0" applyNumberFormat="1" applyBorder="1"/>
    <xf numFmtId="44" fontId="2" fillId="0" borderId="1" xfId="0" applyNumberFormat="1" applyFont="1" applyBorder="1"/>
    <xf numFmtId="44" fontId="5" fillId="0" borderId="1" xfId="0" applyNumberFormat="1" applyFont="1" applyBorder="1"/>
    <xf numFmtId="0" fontId="0" fillId="0" borderId="1" xfId="0" applyBorder="1"/>
    <xf numFmtId="0" fontId="0" fillId="0" borderId="2" xfId="0" applyBorder="1"/>
    <xf numFmtId="44" fontId="5" fillId="0" borderId="3" xfId="0" applyNumberFormat="1" applyFont="1" applyBorder="1"/>
    <xf numFmtId="44" fontId="0" fillId="0" borderId="0" xfId="1" applyFont="1" applyBorder="1"/>
    <xf numFmtId="0" fontId="0" fillId="0" borderId="5" xfId="0" applyBorder="1"/>
    <xf numFmtId="44" fontId="0" fillId="0" borderId="6" xfId="1" applyFont="1" applyBorder="1"/>
    <xf numFmtId="44" fontId="5" fillId="0" borderId="7" xfId="1" applyFont="1" applyBorder="1"/>
    <xf numFmtId="44" fontId="5" fillId="0" borderId="1" xfId="1" applyFont="1" applyBorder="1"/>
    <xf numFmtId="44" fontId="5" fillId="0" borderId="4" xfId="0" applyNumberFormat="1" applyFont="1" applyBorder="1"/>
    <xf numFmtId="44" fontId="6" fillId="0" borderId="0" xfId="1" applyFont="1" applyAlignment="1">
      <alignment horizontal="center"/>
    </xf>
    <xf numFmtId="44" fontId="6" fillId="0" borderId="0" xfId="1" applyFont="1"/>
    <xf numFmtId="44" fontId="5" fillId="0" borderId="4" xfId="1" applyFont="1" applyBorder="1"/>
    <xf numFmtId="0" fontId="0" fillId="0" borderId="1" xfId="0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wrapText="1"/>
    </xf>
    <xf numFmtId="44" fontId="0" fillId="0" borderId="0" xfId="0" applyNumberFormat="1"/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44" fontId="2" fillId="0" borderId="9" xfId="1" applyFont="1" applyBorder="1"/>
    <xf numFmtId="44" fontId="0" fillId="0" borderId="9" xfId="0" applyNumberFormat="1" applyBorder="1"/>
    <xf numFmtId="44" fontId="2" fillId="0" borderId="10" xfId="1" applyFont="1" applyBorder="1"/>
    <xf numFmtId="0" fontId="7" fillId="0" borderId="1" xfId="2" applyBorder="1" applyAlignment="1">
      <alignment vertical="center" wrapText="1"/>
    </xf>
    <xf numFmtId="0" fontId="0" fillId="0" borderId="1" xfId="0" applyBorder="1" applyAlignment="1">
      <alignment vertical="center" wrapText="1"/>
    </xf>
    <xf numFmtId="44" fontId="0" fillId="0" borderId="1" xfId="1" applyFont="1" applyBorder="1" applyAlignment="1">
      <alignment vertical="center"/>
    </xf>
    <xf numFmtId="44" fontId="0" fillId="0" borderId="1" xfId="0" applyNumberFormat="1" applyBorder="1" applyAlignment="1">
      <alignment vertical="center"/>
    </xf>
    <xf numFmtId="44" fontId="0" fillId="0" borderId="1" xfId="0" applyNumberFormat="1" applyBorder="1" applyAlignment="1">
      <alignment vertical="center" wrapText="1"/>
    </xf>
    <xf numFmtId="44" fontId="1" fillId="0" borderId="1" xfId="1" applyFont="1" applyBorder="1" applyAlignment="1">
      <alignment vertical="center"/>
    </xf>
    <xf numFmtId="0" fontId="7" fillId="0" borderId="1" xfId="2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rp.cdn-website.com/fd0fc3bd/files/uploaded/All_in_One_-_HighPoint.pdf" TargetMode="External"/><Relationship Id="rId13" Type="http://schemas.openxmlformats.org/officeDocument/2006/relationships/hyperlink" Target="https://irp.cdn-website.com/fd0fc3bd/files/uploaded/NABVETS_Application.pdf" TargetMode="External"/><Relationship Id="rId18" Type="http://schemas.openxmlformats.org/officeDocument/2006/relationships/hyperlink" Target="https://irp.cdn-website.com/fd0fc3bd/files/uploaded/Final_OCFC_grant_appl_2024.pdf" TargetMode="External"/><Relationship Id="rId3" Type="http://schemas.openxmlformats.org/officeDocument/2006/relationships/hyperlink" Target="https://irp.cdn-website.com/fd0fc3bd/files/uploaded/All_in_One_-_Community_Chest.pdf" TargetMode="External"/><Relationship Id="rId21" Type="http://schemas.openxmlformats.org/officeDocument/2006/relationships/hyperlink" Target="https://irp.cdn-website.com/fd0fc3bd/files/uploaded/All_in_One_-_Veterans_Memorial.pdf" TargetMode="External"/><Relationship Id="rId7" Type="http://schemas.openxmlformats.org/officeDocument/2006/relationships/hyperlink" Target="https://irp.cdn-website.com/fd0fc3bd/files/uploaded/All_in_One_-_Good_News_Homes.pdf" TargetMode="External"/><Relationship Id="rId12" Type="http://schemas.openxmlformats.org/officeDocument/2006/relationships/hyperlink" Target="https://irp.cdn-website.com/fd0fc3bd/files/uploaded/OCFC_PDF_grant_application.pdf" TargetMode="External"/><Relationship Id="rId17" Type="http://schemas.openxmlformats.org/officeDocument/2006/relationships/hyperlink" Target="https://irp.cdn-website.com/fd0fc3bd/files/uploaded/All_in_One_-_Pillar.pdf" TargetMode="External"/><Relationship Id="rId2" Type="http://schemas.openxmlformats.org/officeDocument/2006/relationships/hyperlink" Target="https://irp.cdn-website.com/fd0fc3bd/files/uploaded/CASA_River_Region.pdf" TargetMode="External"/><Relationship Id="rId16" Type="http://schemas.openxmlformats.org/officeDocument/2006/relationships/hyperlink" Target="https://irp.cdn-website.com/fd0fc3bd/files/uploaded/All_in_One_-_Historical_Society.pdf" TargetMode="External"/><Relationship Id="rId20" Type="http://schemas.openxmlformats.org/officeDocument/2006/relationships/hyperlink" Target="https://irp.cdn-website.com/fd0fc3bd/files/uploaded/All_in_One_-_Safe_Passage.pdf" TargetMode="External"/><Relationship Id="rId1" Type="http://schemas.openxmlformats.org/officeDocument/2006/relationships/hyperlink" Target="https://irp.cdn-website.com/fd0fc3bd/files/uploaded/Brownsboro_Alliance_-_OCFC_Application_2024.pdf" TargetMode="External"/><Relationship Id="rId6" Type="http://schemas.openxmlformats.org/officeDocument/2006/relationships/hyperlink" Target="https://irp.cdn-website.com/fd0fc3bd/files/uploaded/Dare_To_Care.pdf" TargetMode="External"/><Relationship Id="rId11" Type="http://schemas.openxmlformats.org/officeDocument/2006/relationships/hyperlink" Target="https://irp.cdn-website.com/fd0fc3bd/files/uploaded/All_in_One_-_Humane_Society.pdf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https://irp.cdn-website.com/fd0fc3bd/files/uploaded/Crossroads_PRC_-_OCFC_Grant_Application.pdf" TargetMode="External"/><Relationship Id="rId15" Type="http://schemas.openxmlformats.org/officeDocument/2006/relationships/hyperlink" Target="https://irp.cdn-website.com/fd0fc3bd/files/uploaded/Project_Graduation.pdf" TargetMode="External"/><Relationship Id="rId23" Type="http://schemas.openxmlformats.org/officeDocument/2006/relationships/hyperlink" Target="https://irp.cdn-website.com/fd0fc3bd/files/uploaded/OC_Fiscal_Court_Grant_2024_-Oldham_County_Early_Childhood_Council.pdf" TargetMode="External"/><Relationship Id="rId10" Type="http://schemas.openxmlformats.org/officeDocument/2006/relationships/hyperlink" Target="https://irp.cdn-website.com/fd0fc3bd/files/uploaded/Hope_Health_Clinic.pdf" TargetMode="External"/><Relationship Id="rId19" Type="http://schemas.openxmlformats.org/officeDocument/2006/relationships/hyperlink" Target="https://irp.cdn-website.com/fd0fc3bd/files/uploaded/library_of_american_history_grant_app.pdf" TargetMode="External"/><Relationship Id="rId4" Type="http://schemas.openxmlformats.org/officeDocument/2006/relationships/hyperlink" Target="https://irp.cdn-website.com/fd0fc3bd/files/uploaded/Critically_Loved_grant_appl_24-25.pdf" TargetMode="External"/><Relationship Id="rId9" Type="http://schemas.openxmlformats.org/officeDocument/2006/relationships/hyperlink" Target="https://irp.cdn-website.com/fd0fc3bd/files/uploaded/All_in_One_-_Hope_Collaborative.pdf" TargetMode="External"/><Relationship Id="rId14" Type="http://schemas.openxmlformats.org/officeDocument/2006/relationships/hyperlink" Target="https://irp.cdn-website.com/fd0fc3bd/files/uploaded/All_in_One_-_OC_Community_Scholarships.pdf" TargetMode="External"/><Relationship Id="rId22" Type="http://schemas.openxmlformats.org/officeDocument/2006/relationships/hyperlink" Target="https://irp.cdn-website.com/fd0fc3bd/files/uploaded/All_in_One_-_Yew_Dell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2"/>
  <sheetViews>
    <sheetView topLeftCell="A22" workbookViewId="0">
      <selection activeCell="F30" sqref="F30"/>
    </sheetView>
  </sheetViews>
  <sheetFormatPr defaultRowHeight="15" x14ac:dyDescent="0.25"/>
  <cols>
    <col min="1" max="3" width="31.42578125" customWidth="1"/>
    <col min="4" max="4" width="14" customWidth="1"/>
    <col min="5" max="5" width="13.42578125" customWidth="1"/>
    <col min="6" max="6" width="11.42578125" customWidth="1"/>
    <col min="7" max="7" width="12.5703125" customWidth="1"/>
    <col min="8" max="8" width="13.5703125" customWidth="1"/>
    <col min="9" max="9" width="12.28515625" customWidth="1"/>
  </cols>
  <sheetData>
    <row r="1" spans="1:9" ht="18.75" x14ac:dyDescent="0.25">
      <c r="A1" s="45" t="s">
        <v>69</v>
      </c>
      <c r="B1" s="45"/>
      <c r="C1" s="45"/>
      <c r="D1" s="45"/>
      <c r="E1" s="45"/>
      <c r="F1" s="45"/>
      <c r="G1" s="45"/>
      <c r="H1" s="45"/>
      <c r="I1" s="45"/>
    </row>
    <row r="3" spans="1:9" x14ac:dyDescent="0.25">
      <c r="A3" s="46" t="s">
        <v>70</v>
      </c>
      <c r="B3" s="46"/>
      <c r="C3" s="46"/>
      <c r="D3" s="46"/>
      <c r="E3" s="46"/>
      <c r="F3" s="46"/>
      <c r="G3" s="46"/>
      <c r="H3" s="46"/>
      <c r="I3" s="46"/>
    </row>
    <row r="4" spans="1:9" x14ac:dyDescent="0.25">
      <c r="A4" s="46"/>
      <c r="B4" s="46"/>
      <c r="C4" s="46"/>
      <c r="D4" s="46"/>
      <c r="E4" s="46"/>
      <c r="F4" s="46"/>
      <c r="G4" s="46"/>
      <c r="H4" s="46"/>
      <c r="I4" s="46"/>
    </row>
    <row r="6" spans="1:9" ht="30" x14ac:dyDescent="0.25">
      <c r="A6" s="2" t="s">
        <v>0</v>
      </c>
      <c r="B6" s="2" t="s">
        <v>17</v>
      </c>
      <c r="C6" s="2" t="s">
        <v>1</v>
      </c>
      <c r="D6" s="7" t="s">
        <v>2</v>
      </c>
      <c r="E6" s="7" t="s">
        <v>3</v>
      </c>
      <c r="F6" s="7" t="s">
        <v>21</v>
      </c>
      <c r="G6" s="7" t="s">
        <v>15</v>
      </c>
      <c r="H6" s="2" t="s">
        <v>13</v>
      </c>
      <c r="I6" s="2" t="s">
        <v>14</v>
      </c>
    </row>
    <row r="7" spans="1:9" ht="45" x14ac:dyDescent="0.25">
      <c r="A7" s="37" t="s">
        <v>5</v>
      </c>
      <c r="B7" s="38" t="s">
        <v>107</v>
      </c>
      <c r="C7" s="39">
        <v>2000</v>
      </c>
      <c r="D7" s="39">
        <v>0</v>
      </c>
      <c r="E7" s="39">
        <v>1000</v>
      </c>
      <c r="F7" s="39">
        <v>0</v>
      </c>
      <c r="G7" s="39">
        <v>0</v>
      </c>
      <c r="H7" s="40">
        <f>AVERAGE(D7:G7)</f>
        <v>250</v>
      </c>
      <c r="I7" s="40">
        <v>0</v>
      </c>
    </row>
    <row r="8" spans="1:9" ht="105" x14ac:dyDescent="0.25">
      <c r="A8" s="37" t="s">
        <v>16</v>
      </c>
      <c r="B8" s="38" t="s">
        <v>103</v>
      </c>
      <c r="C8" s="39">
        <v>3000</v>
      </c>
      <c r="D8" s="39">
        <v>0</v>
      </c>
      <c r="E8" s="39">
        <v>3000</v>
      </c>
      <c r="F8" s="39">
        <v>3000</v>
      </c>
      <c r="G8" s="39">
        <v>0</v>
      </c>
      <c r="H8" s="40">
        <f t="shared" ref="H8:H30" si="0">AVERAGE(D8:G8)</f>
        <v>1500</v>
      </c>
      <c r="I8" s="40">
        <v>0</v>
      </c>
    </row>
    <row r="9" spans="1:9" ht="45" x14ac:dyDescent="0.25">
      <c r="A9" s="37" t="s">
        <v>39</v>
      </c>
      <c r="B9" s="38" t="s">
        <v>87</v>
      </c>
      <c r="C9" s="39">
        <v>2500</v>
      </c>
      <c r="D9" s="39">
        <v>0</v>
      </c>
      <c r="E9" s="39">
        <v>2500</v>
      </c>
      <c r="F9" s="39">
        <v>2500</v>
      </c>
      <c r="G9" s="39">
        <v>0</v>
      </c>
      <c r="H9" s="40">
        <f t="shared" si="0"/>
        <v>1250</v>
      </c>
      <c r="I9" s="40">
        <v>0</v>
      </c>
    </row>
    <row r="10" spans="1:9" ht="75" x14ac:dyDescent="0.25">
      <c r="A10" s="37" t="s">
        <v>71</v>
      </c>
      <c r="B10" s="38" t="s">
        <v>85</v>
      </c>
      <c r="C10" s="39">
        <v>4000</v>
      </c>
      <c r="D10" s="39">
        <v>0</v>
      </c>
      <c r="E10" s="39">
        <v>2000</v>
      </c>
      <c r="F10" s="39">
        <v>4000</v>
      </c>
      <c r="G10" s="39">
        <v>0</v>
      </c>
      <c r="H10" s="40">
        <f t="shared" si="0"/>
        <v>1500</v>
      </c>
      <c r="I10" s="40">
        <v>0</v>
      </c>
    </row>
    <row r="11" spans="1:9" ht="60" x14ac:dyDescent="0.25">
      <c r="A11" s="37" t="s">
        <v>24</v>
      </c>
      <c r="B11" s="38" t="s">
        <v>104</v>
      </c>
      <c r="C11" s="39">
        <v>7500</v>
      </c>
      <c r="D11" s="39">
        <v>0</v>
      </c>
      <c r="E11" s="39">
        <v>4000</v>
      </c>
      <c r="F11" s="39">
        <v>5000</v>
      </c>
      <c r="G11" s="39">
        <v>0</v>
      </c>
      <c r="H11" s="40">
        <f t="shared" si="0"/>
        <v>2250</v>
      </c>
      <c r="I11" s="40">
        <v>0</v>
      </c>
    </row>
    <row r="12" spans="1:9" ht="45" x14ac:dyDescent="0.25">
      <c r="A12" s="37" t="s">
        <v>42</v>
      </c>
      <c r="B12" s="38" t="s">
        <v>105</v>
      </c>
      <c r="C12" s="39">
        <v>5000</v>
      </c>
      <c r="D12" s="39">
        <v>0</v>
      </c>
      <c r="E12" s="39">
        <v>2000</v>
      </c>
      <c r="F12" s="39">
        <v>5000</v>
      </c>
      <c r="G12" s="39">
        <v>0</v>
      </c>
      <c r="H12" s="40">
        <f t="shared" si="0"/>
        <v>1750</v>
      </c>
      <c r="I12" s="40">
        <v>0</v>
      </c>
    </row>
    <row r="13" spans="1:9" ht="30" x14ac:dyDescent="0.25">
      <c r="A13" s="37" t="s">
        <v>43</v>
      </c>
      <c r="B13" s="38" t="s">
        <v>106</v>
      </c>
      <c r="C13" s="39">
        <v>10000</v>
      </c>
      <c r="D13" s="39">
        <v>0</v>
      </c>
      <c r="E13" s="39">
        <v>3000</v>
      </c>
      <c r="F13" s="39">
        <v>4000</v>
      </c>
      <c r="G13" s="39">
        <v>0</v>
      </c>
      <c r="H13" s="40">
        <f t="shared" si="0"/>
        <v>1750</v>
      </c>
      <c r="I13" s="40">
        <v>0</v>
      </c>
    </row>
    <row r="14" spans="1:9" ht="60" x14ac:dyDescent="0.25">
      <c r="A14" s="37" t="s">
        <v>19</v>
      </c>
      <c r="B14" s="38" t="s">
        <v>86</v>
      </c>
      <c r="C14" s="39">
        <v>30000</v>
      </c>
      <c r="D14" s="39">
        <v>0</v>
      </c>
      <c r="E14" s="39">
        <v>4000</v>
      </c>
      <c r="F14" s="39">
        <v>15000</v>
      </c>
      <c r="G14" s="39">
        <v>0</v>
      </c>
      <c r="H14" s="40">
        <f t="shared" si="0"/>
        <v>4750</v>
      </c>
      <c r="I14" s="40">
        <v>0</v>
      </c>
    </row>
    <row r="15" spans="1:9" ht="60" x14ac:dyDescent="0.25">
      <c r="A15" s="37" t="s">
        <v>46</v>
      </c>
      <c r="B15" s="38" t="s">
        <v>88</v>
      </c>
      <c r="C15" s="39">
        <v>5000</v>
      </c>
      <c r="D15" s="39">
        <v>0</v>
      </c>
      <c r="E15" s="39">
        <v>4000</v>
      </c>
      <c r="F15" s="39">
        <v>0</v>
      </c>
      <c r="G15" s="39">
        <v>0</v>
      </c>
      <c r="H15" s="40">
        <f t="shared" si="0"/>
        <v>1000</v>
      </c>
      <c r="I15" s="40">
        <v>0</v>
      </c>
    </row>
    <row r="16" spans="1:9" ht="45" x14ac:dyDescent="0.25">
      <c r="A16" s="37" t="s">
        <v>6</v>
      </c>
      <c r="B16" s="38" t="s">
        <v>89</v>
      </c>
      <c r="C16" s="39">
        <v>7500</v>
      </c>
      <c r="D16" s="39">
        <v>0</v>
      </c>
      <c r="E16" s="39">
        <v>4000</v>
      </c>
      <c r="F16" s="39">
        <v>5000</v>
      </c>
      <c r="G16" s="39">
        <v>0</v>
      </c>
      <c r="H16" s="40">
        <f t="shared" si="0"/>
        <v>2250</v>
      </c>
      <c r="I16" s="40">
        <v>0</v>
      </c>
    </row>
    <row r="17" spans="1:9" ht="75" x14ac:dyDescent="0.25">
      <c r="A17" s="37" t="s">
        <v>7</v>
      </c>
      <c r="B17" s="38" t="s">
        <v>90</v>
      </c>
      <c r="C17" s="39">
        <v>5000</v>
      </c>
      <c r="D17" s="39">
        <v>0</v>
      </c>
      <c r="E17" s="39">
        <v>4000</v>
      </c>
      <c r="F17" s="39">
        <v>3000</v>
      </c>
      <c r="G17" s="39">
        <v>0</v>
      </c>
      <c r="H17" s="40">
        <f t="shared" si="0"/>
        <v>1750</v>
      </c>
      <c r="I17" s="40">
        <v>0</v>
      </c>
    </row>
    <row r="18" spans="1:9" ht="45" x14ac:dyDescent="0.25">
      <c r="A18" s="37" t="s">
        <v>78</v>
      </c>
      <c r="B18" s="38" t="s">
        <v>91</v>
      </c>
      <c r="C18" s="39">
        <v>5000</v>
      </c>
      <c r="D18" s="39">
        <v>0</v>
      </c>
      <c r="E18" s="39">
        <v>3000</v>
      </c>
      <c r="F18" s="39">
        <v>5000</v>
      </c>
      <c r="G18" s="39">
        <v>0</v>
      </c>
      <c r="H18" s="40">
        <f t="shared" si="0"/>
        <v>2000</v>
      </c>
      <c r="I18" s="40">
        <v>0</v>
      </c>
    </row>
    <row r="19" spans="1:9" ht="45" x14ac:dyDescent="0.25">
      <c r="A19" s="37" t="s">
        <v>79</v>
      </c>
      <c r="B19" s="38" t="s">
        <v>92</v>
      </c>
      <c r="C19" s="39">
        <v>5000</v>
      </c>
      <c r="D19" s="39">
        <v>0</v>
      </c>
      <c r="E19" s="39">
        <v>0</v>
      </c>
      <c r="F19" s="39">
        <v>5000</v>
      </c>
      <c r="G19" s="39">
        <v>0</v>
      </c>
      <c r="H19" s="40">
        <f t="shared" si="0"/>
        <v>1250</v>
      </c>
      <c r="I19" s="40">
        <v>0</v>
      </c>
    </row>
    <row r="20" spans="1:9" ht="60" x14ac:dyDescent="0.25">
      <c r="A20" s="37" t="s">
        <v>75</v>
      </c>
      <c r="B20" s="41" t="s">
        <v>93</v>
      </c>
      <c r="C20" s="42">
        <v>6000</v>
      </c>
      <c r="D20" s="40">
        <v>0</v>
      </c>
      <c r="E20" s="40">
        <v>4000</v>
      </c>
      <c r="F20" s="40">
        <v>3000</v>
      </c>
      <c r="G20" s="40">
        <v>0</v>
      </c>
      <c r="H20" s="40">
        <f t="shared" si="0"/>
        <v>1750</v>
      </c>
      <c r="I20" s="40">
        <v>0</v>
      </c>
    </row>
    <row r="21" spans="1:9" ht="75" x14ac:dyDescent="0.25">
      <c r="A21" s="37" t="s">
        <v>77</v>
      </c>
      <c r="B21" s="38" t="s">
        <v>94</v>
      </c>
      <c r="C21" s="39">
        <v>20000</v>
      </c>
      <c r="D21" s="39">
        <v>0</v>
      </c>
      <c r="E21" s="39">
        <v>4000</v>
      </c>
      <c r="F21" s="39">
        <v>0</v>
      </c>
      <c r="G21" s="39">
        <v>0</v>
      </c>
      <c r="H21" s="40">
        <f t="shared" si="0"/>
        <v>1000</v>
      </c>
      <c r="I21" s="40">
        <v>0</v>
      </c>
    </row>
    <row r="22" spans="1:9" ht="45" x14ac:dyDescent="0.25">
      <c r="A22" s="37" t="s">
        <v>55</v>
      </c>
      <c r="B22" s="41" t="s">
        <v>95</v>
      </c>
      <c r="C22" s="42">
        <v>500</v>
      </c>
      <c r="D22" s="40">
        <v>0</v>
      </c>
      <c r="E22" s="40">
        <v>500</v>
      </c>
      <c r="F22" s="40">
        <v>0</v>
      </c>
      <c r="G22" s="40">
        <v>0</v>
      </c>
      <c r="H22" s="40">
        <f t="shared" si="0"/>
        <v>125</v>
      </c>
      <c r="I22" s="40">
        <v>0</v>
      </c>
    </row>
    <row r="23" spans="1:9" ht="60" x14ac:dyDescent="0.25">
      <c r="A23" s="37" t="s">
        <v>80</v>
      </c>
      <c r="B23" s="38" t="s">
        <v>96</v>
      </c>
      <c r="C23" s="39">
        <f>4800+1000+250+2500+1000</f>
        <v>9550</v>
      </c>
      <c r="D23" s="39">
        <v>0</v>
      </c>
      <c r="E23" s="39">
        <v>4000</v>
      </c>
      <c r="F23" s="39">
        <v>0</v>
      </c>
      <c r="G23" s="39">
        <v>0</v>
      </c>
      <c r="H23" s="40">
        <f t="shared" si="0"/>
        <v>1000</v>
      </c>
      <c r="I23" s="40">
        <v>0</v>
      </c>
    </row>
    <row r="24" spans="1:9" ht="45" x14ac:dyDescent="0.25">
      <c r="A24" s="37" t="s">
        <v>81</v>
      </c>
      <c r="B24" s="38" t="s">
        <v>97</v>
      </c>
      <c r="C24" s="39">
        <v>2125</v>
      </c>
      <c r="D24" s="39">
        <v>0</v>
      </c>
      <c r="E24" s="39">
        <v>0</v>
      </c>
      <c r="F24" s="39">
        <v>2000</v>
      </c>
      <c r="G24" s="39">
        <v>0</v>
      </c>
      <c r="H24" s="40">
        <f t="shared" si="0"/>
        <v>500</v>
      </c>
      <c r="I24" s="40">
        <v>0</v>
      </c>
    </row>
    <row r="25" spans="1:9" ht="75" x14ac:dyDescent="0.25">
      <c r="A25" s="37" t="s">
        <v>76</v>
      </c>
      <c r="B25" s="38" t="s">
        <v>98</v>
      </c>
      <c r="C25" s="39">
        <v>7500</v>
      </c>
      <c r="D25" s="39">
        <v>0</v>
      </c>
      <c r="E25" s="39">
        <v>0</v>
      </c>
      <c r="F25" s="39">
        <v>0</v>
      </c>
      <c r="G25" s="39">
        <v>0</v>
      </c>
      <c r="H25" s="40">
        <f t="shared" si="0"/>
        <v>0</v>
      </c>
      <c r="I25" s="40">
        <v>0</v>
      </c>
    </row>
    <row r="26" spans="1:9" ht="60" x14ac:dyDescent="0.25">
      <c r="A26" s="37" t="s">
        <v>84</v>
      </c>
      <c r="B26" s="38" t="s">
        <v>99</v>
      </c>
      <c r="C26" s="39">
        <v>130483</v>
      </c>
      <c r="D26" s="39">
        <v>0</v>
      </c>
      <c r="E26" s="39">
        <v>4000</v>
      </c>
      <c r="F26" s="39">
        <v>0</v>
      </c>
      <c r="G26" s="39">
        <v>0</v>
      </c>
      <c r="H26" s="40">
        <f t="shared" si="0"/>
        <v>1000</v>
      </c>
      <c r="I26" s="40">
        <v>0</v>
      </c>
    </row>
    <row r="27" spans="1:9" ht="75" x14ac:dyDescent="0.25">
      <c r="A27" s="37" t="s">
        <v>82</v>
      </c>
      <c r="B27" s="38" t="s">
        <v>100</v>
      </c>
      <c r="C27" s="39">
        <v>15000</v>
      </c>
      <c r="D27" s="39">
        <v>0</v>
      </c>
      <c r="E27" s="39">
        <v>4000</v>
      </c>
      <c r="F27" s="39">
        <v>5000</v>
      </c>
      <c r="G27" s="39">
        <v>0</v>
      </c>
      <c r="H27" s="40">
        <f t="shared" si="0"/>
        <v>2250</v>
      </c>
      <c r="I27" s="40">
        <v>0</v>
      </c>
    </row>
    <row r="28" spans="1:9" ht="60" x14ac:dyDescent="0.25">
      <c r="A28" s="43" t="s">
        <v>20</v>
      </c>
      <c r="B28" s="44" t="s">
        <v>101</v>
      </c>
      <c r="C28" s="39">
        <v>3500</v>
      </c>
      <c r="D28" s="39">
        <v>0</v>
      </c>
      <c r="E28" s="39">
        <v>4000</v>
      </c>
      <c r="F28" s="39">
        <v>3500</v>
      </c>
      <c r="G28" s="39">
        <v>0</v>
      </c>
      <c r="H28" s="40">
        <f t="shared" si="0"/>
        <v>1875</v>
      </c>
      <c r="I28" s="40">
        <v>0</v>
      </c>
    </row>
    <row r="29" spans="1:9" ht="90" x14ac:dyDescent="0.25">
      <c r="A29" s="43" t="s">
        <v>83</v>
      </c>
      <c r="B29" s="44" t="s">
        <v>102</v>
      </c>
      <c r="C29" s="39">
        <v>9800</v>
      </c>
      <c r="D29" s="39">
        <v>0</v>
      </c>
      <c r="E29" s="39">
        <v>1000</v>
      </c>
      <c r="F29" s="39">
        <v>3000</v>
      </c>
      <c r="G29" s="39">
        <v>0</v>
      </c>
      <c r="H29" s="40">
        <f t="shared" si="0"/>
        <v>1000</v>
      </c>
      <c r="I29" s="40">
        <v>0</v>
      </c>
    </row>
    <row r="30" spans="1:9" ht="15.75" thickBot="1" x14ac:dyDescent="0.3">
      <c r="A30" s="32" t="s">
        <v>9</v>
      </c>
      <c r="B30" s="33"/>
      <c r="C30" s="34">
        <f>SUM(C5:C29)</f>
        <v>295958</v>
      </c>
      <c r="D30" s="34">
        <f t="shared" ref="D30:I30" si="1">SUM(D5:D28)</f>
        <v>0</v>
      </c>
      <c r="E30" s="34">
        <f t="shared" si="1"/>
        <v>61000</v>
      </c>
      <c r="F30" s="34">
        <f t="shared" si="1"/>
        <v>70000</v>
      </c>
      <c r="G30" s="34">
        <f t="shared" si="1"/>
        <v>0</v>
      </c>
      <c r="H30" s="35">
        <f t="shared" si="0"/>
        <v>32750</v>
      </c>
      <c r="I30" s="36">
        <f t="shared" si="1"/>
        <v>0</v>
      </c>
    </row>
    <row r="31" spans="1:9" x14ac:dyDescent="0.25">
      <c r="C31" s="3"/>
      <c r="D31" s="3"/>
      <c r="E31" s="3"/>
      <c r="F31" s="3"/>
      <c r="G31" s="3"/>
    </row>
    <row r="32" spans="1:9" ht="30" x14ac:dyDescent="0.25">
      <c r="A32" s="8"/>
      <c r="B32" s="6" t="s">
        <v>10</v>
      </c>
      <c r="D32" s="24">
        <v>355000</v>
      </c>
      <c r="E32" s="24" t="s">
        <v>66</v>
      </c>
      <c r="F32" s="3"/>
      <c r="G32" s="3"/>
    </row>
    <row r="33" spans="2:7" ht="30" x14ac:dyDescent="0.25">
      <c r="B33" s="9" t="s">
        <v>25</v>
      </c>
      <c r="D33" s="24">
        <v>-250000</v>
      </c>
      <c r="E33" s="24" t="s">
        <v>67</v>
      </c>
      <c r="F33" s="3"/>
      <c r="G33" s="3"/>
    </row>
    <row r="34" spans="2:7" x14ac:dyDescent="0.25">
      <c r="B34" s="5" t="s">
        <v>11</v>
      </c>
      <c r="D34" s="24">
        <v>-30000</v>
      </c>
      <c r="E34" s="24" t="s">
        <v>62</v>
      </c>
      <c r="F34" s="3"/>
      <c r="G34" s="3"/>
    </row>
    <row r="35" spans="2:7" x14ac:dyDescent="0.25">
      <c r="B35" t="s">
        <v>12</v>
      </c>
      <c r="D35" s="24">
        <f>SUM(D32:E34)</f>
        <v>75000</v>
      </c>
      <c r="E35" s="25" t="s">
        <v>68</v>
      </c>
      <c r="F35" s="3"/>
      <c r="G35" s="3"/>
    </row>
    <row r="36" spans="2:7" x14ac:dyDescent="0.25">
      <c r="C36" s="3"/>
      <c r="D36" s="3"/>
      <c r="E36" s="3"/>
      <c r="F36" s="3"/>
      <c r="G36" s="3"/>
    </row>
    <row r="37" spans="2:7" x14ac:dyDescent="0.25">
      <c r="C37" s="3"/>
      <c r="D37" s="3"/>
      <c r="E37" s="3"/>
      <c r="F37" s="3"/>
      <c r="G37" s="3"/>
    </row>
    <row r="38" spans="2:7" x14ac:dyDescent="0.25">
      <c r="C38" s="3"/>
      <c r="D38" s="3"/>
      <c r="E38" s="3"/>
      <c r="F38" s="3"/>
      <c r="G38" s="3"/>
    </row>
    <row r="39" spans="2:7" x14ac:dyDescent="0.25">
      <c r="C39" s="3"/>
      <c r="D39" s="3"/>
      <c r="E39" s="3"/>
      <c r="F39" s="3"/>
      <c r="G39" s="3"/>
    </row>
    <row r="40" spans="2:7" x14ac:dyDescent="0.25">
      <c r="C40" s="3"/>
      <c r="D40" s="3"/>
      <c r="E40" s="3"/>
      <c r="F40" s="3"/>
      <c r="G40" s="3"/>
    </row>
    <row r="41" spans="2:7" x14ac:dyDescent="0.25">
      <c r="C41" s="3"/>
    </row>
    <row r="42" spans="2:7" x14ac:dyDescent="0.25">
      <c r="C42" s="3"/>
    </row>
  </sheetData>
  <sortState xmlns:xlrd2="http://schemas.microsoft.com/office/spreadsheetml/2017/richdata2" ref="A7:I30">
    <sortCondition ref="A7:A30"/>
  </sortState>
  <mergeCells count="2">
    <mergeCell ref="A1:I1"/>
    <mergeCell ref="A3:I4"/>
  </mergeCells>
  <hyperlinks>
    <hyperlink ref="A7" r:id="rId1" xr:uid="{878AF9E6-5AA5-455E-AFF4-08DE575F96FA}"/>
    <hyperlink ref="A8" r:id="rId2" xr:uid="{BF2B0862-BE4B-4095-BE82-41038E169D0A}"/>
    <hyperlink ref="A9" r:id="rId3" xr:uid="{DB32B57F-DAC4-4016-B87F-8F785FAE92DF}"/>
    <hyperlink ref="A10" r:id="rId4" xr:uid="{36588169-4168-4E41-8130-8A6D49CC4467}"/>
    <hyperlink ref="A11" r:id="rId5" xr:uid="{833E61EA-4005-410C-8392-5C77403FA152}"/>
    <hyperlink ref="A12" r:id="rId6" xr:uid="{4EEE4AC3-36CF-4191-A8CB-6C3F73BB24F2}"/>
    <hyperlink ref="A13" r:id="rId7" xr:uid="{3A3E0ACF-6E8A-45E4-AC63-B96F2FA71685}"/>
    <hyperlink ref="A14" r:id="rId8" xr:uid="{3C0CE7CB-AAFB-4217-943D-F7958928832F}"/>
    <hyperlink ref="A15" r:id="rId9" xr:uid="{E0C45F32-844B-4E0B-8961-F39067BB81B8}"/>
    <hyperlink ref="A16" r:id="rId10" xr:uid="{72A08D83-75EC-4587-8DAD-9DF07E189EB8}"/>
    <hyperlink ref="A17" r:id="rId11" xr:uid="{B6DB6695-4D18-40AD-87C7-9D6CB2D8656F}"/>
    <hyperlink ref="A18" r:id="rId12" xr:uid="{4A546AD1-D54E-4CD6-A181-B212F8B649A8}"/>
    <hyperlink ref="A19" r:id="rId13" xr:uid="{DF20EDA3-E401-484F-A1E0-E98944C6345B}"/>
    <hyperlink ref="A20" r:id="rId14" xr:uid="{39D13A55-9FEC-455A-89DB-2ADFAF13EB08}"/>
    <hyperlink ref="A22" r:id="rId15" xr:uid="{25127EC4-69B0-4ACD-A07D-8A99C3D14048}"/>
    <hyperlink ref="A23" r:id="rId16" xr:uid="{5900C55A-FB58-4AD3-89F1-5F4AF195B2E3}"/>
    <hyperlink ref="A24" r:id="rId17" xr:uid="{B5E409A1-C3AC-4A30-AD73-EDCED37B218A}"/>
    <hyperlink ref="A25" r:id="rId18" xr:uid="{C637D47A-ED64-43FA-BE6B-CC48B467B84E}"/>
    <hyperlink ref="A26" r:id="rId19" xr:uid="{88106DE1-C5E4-481F-B835-A2A8F0056827}"/>
    <hyperlink ref="A27" r:id="rId20" xr:uid="{485DE733-2565-4249-878E-76041079C003}"/>
    <hyperlink ref="A28" r:id="rId21" xr:uid="{881418CA-9ADF-4E16-8FCE-B57A6FA50021}"/>
    <hyperlink ref="A29" r:id="rId22" xr:uid="{CFDAB6A0-FAD5-445C-8AEC-1BFE9C4457A5}"/>
    <hyperlink ref="A21" r:id="rId23" xr:uid="{AA6B314D-91BF-4E38-9540-E12DC2D1B008}"/>
  </hyperlinks>
  <pageMargins left="0.25" right="0.25" top="0.75" bottom="0.75" header="0.3" footer="0.3"/>
  <pageSetup paperSize="5" orientation="landscape"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802DF3-9363-45EE-A762-1165A0BAFA0C}">
  <dimension ref="A1:M53"/>
  <sheetViews>
    <sheetView tabSelected="1" view="pageLayout" topLeftCell="A9" zoomScaleNormal="100" workbookViewId="0">
      <selection activeCell="J3" sqref="J3:J51"/>
    </sheetView>
  </sheetViews>
  <sheetFormatPr defaultRowHeight="15" x14ac:dyDescent="0.25"/>
  <cols>
    <col min="1" max="1" width="32.5703125" customWidth="1"/>
    <col min="2" max="6" width="11.5703125" bestFit="1" customWidth="1"/>
    <col min="7" max="8" width="12.5703125" bestFit="1" customWidth="1"/>
    <col min="9" max="9" width="12.5703125" customWidth="1"/>
    <col min="10" max="10" width="13.85546875" bestFit="1" customWidth="1"/>
    <col min="11" max="11" width="14.85546875" bestFit="1" customWidth="1"/>
  </cols>
  <sheetData>
    <row r="1" spans="1:11" x14ac:dyDescent="0.25">
      <c r="A1" s="8" t="s">
        <v>0</v>
      </c>
      <c r="B1" s="8" t="s">
        <v>26</v>
      </c>
      <c r="C1" s="8" t="s">
        <v>27</v>
      </c>
      <c r="D1" s="8" t="s">
        <v>28</v>
      </c>
      <c r="E1" s="8" t="s">
        <v>29</v>
      </c>
      <c r="F1" s="8" t="s">
        <v>30</v>
      </c>
      <c r="G1" s="8" t="s">
        <v>31</v>
      </c>
      <c r="H1" s="8" t="s">
        <v>32</v>
      </c>
      <c r="I1" s="8" t="s">
        <v>73</v>
      </c>
      <c r="J1" s="8" t="s">
        <v>74</v>
      </c>
      <c r="K1" s="10" t="s">
        <v>72</v>
      </c>
    </row>
    <row r="2" spans="1:11" ht="30" x14ac:dyDescent="0.25">
      <c r="A2" s="27" t="s">
        <v>33</v>
      </c>
      <c r="B2" s="11">
        <v>0</v>
      </c>
      <c r="C2" s="11">
        <v>0</v>
      </c>
      <c r="D2" s="12">
        <v>0</v>
      </c>
      <c r="E2" s="12">
        <v>0</v>
      </c>
      <c r="F2" s="12">
        <v>250</v>
      </c>
      <c r="G2" s="12">
        <v>0</v>
      </c>
      <c r="H2" s="12">
        <v>0</v>
      </c>
      <c r="I2" s="12">
        <v>0</v>
      </c>
      <c r="J2" s="13">
        <f>SUM(B2:I2)</f>
        <v>250</v>
      </c>
      <c r="K2" s="14">
        <v>0</v>
      </c>
    </row>
    <row r="3" spans="1:11" x14ac:dyDescent="0.25">
      <c r="A3" s="28" t="s">
        <v>34</v>
      </c>
      <c r="B3" s="11">
        <v>0</v>
      </c>
      <c r="C3" s="11">
        <v>0</v>
      </c>
      <c r="D3" s="12">
        <v>0</v>
      </c>
      <c r="E3" s="12">
        <v>0</v>
      </c>
      <c r="F3" s="12">
        <v>0</v>
      </c>
      <c r="G3" s="12">
        <v>4500</v>
      </c>
      <c r="H3" s="12">
        <v>0</v>
      </c>
      <c r="I3" s="12">
        <v>0</v>
      </c>
      <c r="J3" s="13">
        <f t="shared" ref="J3:J51" si="0">SUM(B3:I3)</f>
        <v>4500</v>
      </c>
      <c r="K3" s="14">
        <v>0</v>
      </c>
    </row>
    <row r="4" spans="1:11" x14ac:dyDescent="0.25">
      <c r="A4" s="29" t="s">
        <v>4</v>
      </c>
      <c r="B4" s="11">
        <v>4500</v>
      </c>
      <c r="C4" s="11">
        <v>5000</v>
      </c>
      <c r="D4" s="12">
        <v>5000</v>
      </c>
      <c r="E4" s="12">
        <v>4000</v>
      </c>
      <c r="F4" s="12">
        <v>1500</v>
      </c>
      <c r="G4" s="12">
        <v>4200</v>
      </c>
      <c r="H4" s="12">
        <v>7400</v>
      </c>
      <c r="I4" s="12">
        <v>4000</v>
      </c>
      <c r="J4" s="13">
        <f t="shared" si="0"/>
        <v>35600</v>
      </c>
      <c r="K4" s="14">
        <v>0</v>
      </c>
    </row>
    <row r="5" spans="1:11" x14ac:dyDescent="0.25">
      <c r="A5" s="29" t="s">
        <v>35</v>
      </c>
      <c r="B5" s="11">
        <v>2500</v>
      </c>
      <c r="C5" s="11">
        <v>0</v>
      </c>
      <c r="D5" s="12">
        <v>0</v>
      </c>
      <c r="E5" s="12">
        <v>0</v>
      </c>
      <c r="F5" s="12">
        <v>0</v>
      </c>
      <c r="G5" s="12">
        <v>0</v>
      </c>
      <c r="H5" s="12">
        <v>0</v>
      </c>
      <c r="I5" s="12">
        <v>0</v>
      </c>
      <c r="J5" s="13">
        <f t="shared" si="0"/>
        <v>2500</v>
      </c>
      <c r="K5" s="14">
        <v>0</v>
      </c>
    </row>
    <row r="6" spans="1:11" x14ac:dyDescent="0.25">
      <c r="A6" s="29" t="s">
        <v>36</v>
      </c>
      <c r="B6" s="11">
        <v>1350</v>
      </c>
      <c r="C6" s="11">
        <v>2000</v>
      </c>
      <c r="D6" s="12">
        <v>0</v>
      </c>
      <c r="E6" s="12">
        <v>0</v>
      </c>
      <c r="F6" s="12">
        <v>1500</v>
      </c>
      <c r="G6" s="12">
        <v>0</v>
      </c>
      <c r="H6" s="12">
        <v>0</v>
      </c>
      <c r="I6" s="12">
        <v>0</v>
      </c>
      <c r="J6" s="13">
        <f t="shared" si="0"/>
        <v>4850</v>
      </c>
      <c r="K6" s="14">
        <v>0</v>
      </c>
    </row>
    <row r="7" spans="1:11" x14ac:dyDescent="0.25">
      <c r="A7" s="29" t="s">
        <v>5</v>
      </c>
      <c r="B7" s="11">
        <v>0</v>
      </c>
      <c r="C7" s="11">
        <v>0</v>
      </c>
      <c r="D7" s="12">
        <v>0</v>
      </c>
      <c r="E7" s="12">
        <v>1000</v>
      </c>
      <c r="F7" s="12">
        <v>2000</v>
      </c>
      <c r="G7" s="12">
        <v>0</v>
      </c>
      <c r="H7" s="12">
        <v>0</v>
      </c>
      <c r="I7" s="12">
        <v>1000</v>
      </c>
      <c r="J7" s="13">
        <f t="shared" si="0"/>
        <v>4000</v>
      </c>
      <c r="K7" s="14">
        <v>2000</v>
      </c>
    </row>
    <row r="8" spans="1:11" x14ac:dyDescent="0.25">
      <c r="A8" s="29" t="s">
        <v>37</v>
      </c>
      <c r="B8" s="11">
        <v>0</v>
      </c>
      <c r="C8" s="11">
        <v>0</v>
      </c>
      <c r="D8" s="12">
        <v>0</v>
      </c>
      <c r="E8" s="12">
        <v>0</v>
      </c>
      <c r="F8" s="12">
        <v>0</v>
      </c>
      <c r="G8" s="12">
        <v>5000</v>
      </c>
      <c r="H8" s="12">
        <v>4900</v>
      </c>
      <c r="I8" s="12">
        <v>0</v>
      </c>
      <c r="J8" s="13">
        <f t="shared" si="0"/>
        <v>9900</v>
      </c>
      <c r="K8" s="14">
        <v>0</v>
      </c>
    </row>
    <row r="9" spans="1:11" ht="30" x14ac:dyDescent="0.25">
      <c r="A9" s="29" t="s">
        <v>16</v>
      </c>
      <c r="B9" s="11">
        <v>1750</v>
      </c>
      <c r="C9" s="11">
        <v>2000</v>
      </c>
      <c r="D9" s="12">
        <v>3000</v>
      </c>
      <c r="E9" s="12">
        <v>1500</v>
      </c>
      <c r="F9" s="12">
        <v>2000</v>
      </c>
      <c r="G9" s="12">
        <v>2000</v>
      </c>
      <c r="H9" s="12">
        <v>4000</v>
      </c>
      <c r="I9" s="12">
        <v>1625</v>
      </c>
      <c r="J9" s="13">
        <f t="shared" si="0"/>
        <v>17875</v>
      </c>
      <c r="K9" s="14">
        <v>3000</v>
      </c>
    </row>
    <row r="10" spans="1:11" x14ac:dyDescent="0.25">
      <c r="A10" s="29" t="s">
        <v>38</v>
      </c>
      <c r="B10" s="11">
        <v>0</v>
      </c>
      <c r="C10" s="11">
        <v>0</v>
      </c>
      <c r="D10" s="12">
        <v>0</v>
      </c>
      <c r="E10" s="12">
        <v>0</v>
      </c>
      <c r="F10" s="12">
        <v>0</v>
      </c>
      <c r="G10" s="12">
        <v>0</v>
      </c>
      <c r="H10" s="12">
        <v>4425</v>
      </c>
      <c r="I10" s="12">
        <v>0</v>
      </c>
      <c r="J10" s="13">
        <f t="shared" si="0"/>
        <v>4425</v>
      </c>
      <c r="K10" s="14">
        <v>0</v>
      </c>
    </row>
    <row r="11" spans="1:11" x14ac:dyDescent="0.25">
      <c r="A11" s="29" t="s">
        <v>39</v>
      </c>
      <c r="B11" s="11">
        <v>0</v>
      </c>
      <c r="C11" s="11">
        <v>0</v>
      </c>
      <c r="D11" s="12">
        <v>0</v>
      </c>
      <c r="E11" s="12">
        <v>0</v>
      </c>
      <c r="F11" s="12">
        <v>2000</v>
      </c>
      <c r="G11" s="12">
        <v>2500</v>
      </c>
      <c r="H11" s="12">
        <v>0</v>
      </c>
      <c r="I11" s="12">
        <v>0</v>
      </c>
      <c r="J11" s="13">
        <f t="shared" si="0"/>
        <v>4500</v>
      </c>
      <c r="K11" s="14">
        <v>2500</v>
      </c>
    </row>
    <row r="12" spans="1:11" x14ac:dyDescent="0.25">
      <c r="A12" s="29" t="s">
        <v>40</v>
      </c>
      <c r="B12" s="11">
        <v>6200</v>
      </c>
      <c r="C12" s="11">
        <v>5000</v>
      </c>
      <c r="D12" s="12">
        <v>8000</v>
      </c>
      <c r="E12" s="12">
        <v>5000</v>
      </c>
      <c r="F12" s="12">
        <v>2400</v>
      </c>
      <c r="G12" s="12">
        <v>5000</v>
      </c>
      <c r="H12" s="12">
        <v>27400</v>
      </c>
      <c r="I12" s="12">
        <v>0</v>
      </c>
      <c r="J12" s="13">
        <f t="shared" si="0"/>
        <v>59000</v>
      </c>
      <c r="K12" s="14">
        <v>0</v>
      </c>
    </row>
    <row r="13" spans="1:11" ht="30" x14ac:dyDescent="0.25">
      <c r="A13" s="29" t="s">
        <v>71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3">
        <f t="shared" si="0"/>
        <v>0</v>
      </c>
      <c r="K13" s="14">
        <v>4000</v>
      </c>
    </row>
    <row r="14" spans="1:11" x14ac:dyDescent="0.25">
      <c r="A14" s="29" t="s">
        <v>41</v>
      </c>
      <c r="B14" s="11">
        <v>2500</v>
      </c>
      <c r="C14" s="11">
        <v>2365</v>
      </c>
      <c r="D14" s="12">
        <v>6500</v>
      </c>
      <c r="E14" s="12">
        <v>4000</v>
      </c>
      <c r="F14" s="12">
        <v>5000</v>
      </c>
      <c r="G14" s="12">
        <v>2500</v>
      </c>
      <c r="H14" s="12">
        <v>4950</v>
      </c>
      <c r="I14" s="12">
        <v>4375</v>
      </c>
      <c r="J14" s="13">
        <f t="shared" si="0"/>
        <v>32190</v>
      </c>
      <c r="K14" s="14">
        <v>7500</v>
      </c>
    </row>
    <row r="15" spans="1:11" ht="30" x14ac:dyDescent="0.25">
      <c r="A15" s="29" t="s">
        <v>42</v>
      </c>
      <c r="B15" s="11">
        <v>4500</v>
      </c>
      <c r="C15" s="11">
        <v>5000</v>
      </c>
      <c r="D15" s="12">
        <v>5000</v>
      </c>
      <c r="E15" s="12">
        <v>2500</v>
      </c>
      <c r="F15" s="12">
        <v>2375</v>
      </c>
      <c r="G15" s="12">
        <v>5000</v>
      </c>
      <c r="H15" s="12">
        <v>0</v>
      </c>
      <c r="I15" s="12">
        <v>0</v>
      </c>
      <c r="J15" s="13">
        <f t="shared" si="0"/>
        <v>24375</v>
      </c>
      <c r="K15" s="14">
        <v>5000</v>
      </c>
    </row>
    <row r="16" spans="1:11" x14ac:dyDescent="0.25">
      <c r="A16" s="29" t="s">
        <v>43</v>
      </c>
      <c r="B16" s="11">
        <v>0</v>
      </c>
      <c r="C16" s="11">
        <v>0</v>
      </c>
      <c r="D16" s="12">
        <v>0</v>
      </c>
      <c r="E16" s="12">
        <v>3500</v>
      </c>
      <c r="F16" s="12">
        <v>1750</v>
      </c>
      <c r="G16" s="12">
        <v>0</v>
      </c>
      <c r="H16" s="12">
        <v>7450</v>
      </c>
      <c r="I16" s="12">
        <v>0</v>
      </c>
      <c r="J16" s="13">
        <f t="shared" si="0"/>
        <v>12700</v>
      </c>
      <c r="K16" s="14">
        <v>10000</v>
      </c>
    </row>
    <row r="17" spans="1:13" x14ac:dyDescent="0.25">
      <c r="A17" s="30" t="s">
        <v>44</v>
      </c>
      <c r="B17" s="11">
        <v>0</v>
      </c>
      <c r="C17" s="11">
        <v>0</v>
      </c>
      <c r="D17" s="11">
        <v>0</v>
      </c>
      <c r="E17" s="11">
        <v>1500</v>
      </c>
      <c r="F17" s="11">
        <v>2375</v>
      </c>
      <c r="G17" s="12">
        <v>0</v>
      </c>
      <c r="H17" s="12">
        <v>2000</v>
      </c>
      <c r="I17" s="12">
        <v>0</v>
      </c>
      <c r="J17" s="13">
        <f t="shared" si="0"/>
        <v>5875</v>
      </c>
      <c r="K17" s="17">
        <v>0</v>
      </c>
    </row>
    <row r="18" spans="1:13" x14ac:dyDescent="0.25">
      <c r="A18" s="29" t="s">
        <v>45</v>
      </c>
      <c r="B18" s="11">
        <v>0</v>
      </c>
      <c r="C18" s="11">
        <v>0</v>
      </c>
      <c r="D18" s="12">
        <v>0</v>
      </c>
      <c r="E18" s="12">
        <v>4000</v>
      </c>
      <c r="F18" s="12">
        <v>15161.6</v>
      </c>
      <c r="G18" s="12">
        <v>51000</v>
      </c>
      <c r="H18" s="12">
        <v>24900</v>
      </c>
      <c r="I18" s="12">
        <v>6625</v>
      </c>
      <c r="J18" s="13">
        <f t="shared" si="0"/>
        <v>101686.6</v>
      </c>
      <c r="K18" s="14">
        <v>30000</v>
      </c>
    </row>
    <row r="19" spans="1:13" x14ac:dyDescent="0.25">
      <c r="A19" s="29" t="s">
        <v>18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2">
        <v>3750</v>
      </c>
      <c r="J19" s="13">
        <f t="shared" si="0"/>
        <v>3750</v>
      </c>
      <c r="K19" s="22">
        <v>0</v>
      </c>
    </row>
    <row r="20" spans="1:13" x14ac:dyDescent="0.25">
      <c r="A20" s="29" t="s">
        <v>46</v>
      </c>
      <c r="B20" s="11">
        <v>0</v>
      </c>
      <c r="C20" s="11">
        <v>0</v>
      </c>
      <c r="D20" s="12">
        <v>0</v>
      </c>
      <c r="E20" s="12">
        <v>0</v>
      </c>
      <c r="F20" s="12">
        <v>750</v>
      </c>
      <c r="G20" s="12">
        <v>0</v>
      </c>
      <c r="H20" s="12">
        <v>0</v>
      </c>
      <c r="I20" s="12">
        <v>0</v>
      </c>
      <c r="J20" s="13">
        <f t="shared" si="0"/>
        <v>750</v>
      </c>
      <c r="K20" s="14">
        <v>5000</v>
      </c>
    </row>
    <row r="21" spans="1:13" x14ac:dyDescent="0.25">
      <c r="A21" s="30" t="s">
        <v>6</v>
      </c>
      <c r="B21" s="18">
        <v>5000</v>
      </c>
      <c r="C21" s="18">
        <v>5000</v>
      </c>
      <c r="D21" s="31">
        <v>4500</v>
      </c>
      <c r="E21" s="31">
        <v>3000</v>
      </c>
      <c r="F21" s="31">
        <v>3125</v>
      </c>
      <c r="G21" s="31">
        <v>0</v>
      </c>
      <c r="H21" s="31">
        <v>19900</v>
      </c>
      <c r="I21" s="12">
        <v>5000</v>
      </c>
      <c r="J21" s="13">
        <f t="shared" si="0"/>
        <v>45525</v>
      </c>
      <c r="K21" s="23">
        <v>7500</v>
      </c>
    </row>
    <row r="22" spans="1:13" x14ac:dyDescent="0.25">
      <c r="A22" s="29" t="s">
        <v>47</v>
      </c>
      <c r="B22" s="11">
        <v>0</v>
      </c>
      <c r="C22" s="11">
        <v>0</v>
      </c>
      <c r="D22" s="12">
        <v>0</v>
      </c>
      <c r="E22" s="12">
        <v>1000</v>
      </c>
      <c r="F22" s="12">
        <v>250</v>
      </c>
      <c r="G22" s="12">
        <v>5000</v>
      </c>
      <c r="H22" s="12">
        <v>0</v>
      </c>
      <c r="I22" s="12">
        <v>5000</v>
      </c>
      <c r="J22" s="13">
        <f t="shared" si="0"/>
        <v>11250</v>
      </c>
      <c r="K22" s="14">
        <v>5000</v>
      </c>
    </row>
    <row r="23" spans="1:13" x14ac:dyDescent="0.25">
      <c r="A23" s="29" t="s">
        <v>78</v>
      </c>
      <c r="B23" s="11">
        <v>0</v>
      </c>
      <c r="C23" s="11">
        <v>0</v>
      </c>
      <c r="D23" s="12">
        <v>0</v>
      </c>
      <c r="E23" s="12">
        <v>0</v>
      </c>
      <c r="F23" s="12">
        <v>0</v>
      </c>
      <c r="G23" s="12">
        <v>0</v>
      </c>
      <c r="H23" s="11">
        <v>0</v>
      </c>
      <c r="I23" s="11">
        <v>0</v>
      </c>
      <c r="J23" s="13">
        <f t="shared" si="0"/>
        <v>0</v>
      </c>
      <c r="K23" s="12">
        <v>5000</v>
      </c>
    </row>
    <row r="24" spans="1:13" x14ac:dyDescent="0.25">
      <c r="A24" s="29" t="s">
        <v>50</v>
      </c>
      <c r="B24" s="11">
        <v>3250</v>
      </c>
      <c r="C24" s="11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3">
        <f t="shared" si="0"/>
        <v>3250</v>
      </c>
      <c r="K24" s="14">
        <v>0</v>
      </c>
    </row>
    <row r="25" spans="1:13" ht="30" x14ac:dyDescent="0.25">
      <c r="A25" s="29" t="s">
        <v>48</v>
      </c>
      <c r="B25" s="11">
        <v>0</v>
      </c>
      <c r="C25" s="11">
        <v>0</v>
      </c>
      <c r="D25" s="12">
        <v>0</v>
      </c>
      <c r="E25" s="12">
        <v>0</v>
      </c>
      <c r="F25" s="12">
        <v>0</v>
      </c>
      <c r="G25" s="12">
        <v>0</v>
      </c>
      <c r="H25" s="12">
        <v>3650</v>
      </c>
      <c r="I25" s="12">
        <v>0</v>
      </c>
      <c r="J25" s="13">
        <f t="shared" si="0"/>
        <v>3650</v>
      </c>
      <c r="K25" s="14">
        <v>0</v>
      </c>
    </row>
    <row r="26" spans="1:13" x14ac:dyDescent="0.25">
      <c r="A26" s="29" t="s">
        <v>49</v>
      </c>
      <c r="B26" s="11">
        <v>0</v>
      </c>
      <c r="C26" s="11">
        <v>0</v>
      </c>
      <c r="D26" s="12">
        <v>0</v>
      </c>
      <c r="E26" s="12">
        <v>0</v>
      </c>
      <c r="F26" s="12">
        <v>0</v>
      </c>
      <c r="G26" s="12">
        <v>980</v>
      </c>
      <c r="H26" s="12">
        <v>0</v>
      </c>
      <c r="I26" s="12">
        <v>0</v>
      </c>
      <c r="J26" s="13">
        <f t="shared" si="0"/>
        <v>980</v>
      </c>
      <c r="K26" s="14">
        <v>0</v>
      </c>
      <c r="L26" s="31"/>
      <c r="M26" s="31"/>
    </row>
    <row r="27" spans="1:13" ht="30" x14ac:dyDescent="0.25">
      <c r="A27" s="29" t="s">
        <v>51</v>
      </c>
      <c r="B27" s="11">
        <v>0</v>
      </c>
      <c r="C27" s="11">
        <v>0</v>
      </c>
      <c r="D27" s="12">
        <v>0</v>
      </c>
      <c r="E27" s="12">
        <v>0</v>
      </c>
      <c r="F27" s="12">
        <v>0</v>
      </c>
      <c r="G27" s="12">
        <v>2000</v>
      </c>
      <c r="H27" s="12">
        <v>0</v>
      </c>
      <c r="I27" s="12">
        <v>0</v>
      </c>
      <c r="J27" s="13">
        <f t="shared" si="0"/>
        <v>2000</v>
      </c>
      <c r="K27" s="14">
        <v>0</v>
      </c>
    </row>
    <row r="28" spans="1:13" ht="30" x14ac:dyDescent="0.25">
      <c r="A28" s="29" t="s">
        <v>52</v>
      </c>
      <c r="B28" s="11">
        <v>0</v>
      </c>
      <c r="C28" s="11">
        <v>0</v>
      </c>
      <c r="D28" s="12">
        <v>0</v>
      </c>
      <c r="E28" s="12">
        <v>1500</v>
      </c>
      <c r="F28" s="12"/>
      <c r="G28" s="12">
        <v>0</v>
      </c>
      <c r="H28" s="12">
        <v>0</v>
      </c>
      <c r="I28" s="12">
        <v>0</v>
      </c>
      <c r="J28" s="13">
        <f t="shared" si="0"/>
        <v>1500</v>
      </c>
      <c r="K28" s="14">
        <v>0</v>
      </c>
    </row>
    <row r="29" spans="1:13" x14ac:dyDescent="0.25">
      <c r="A29" s="29" t="s">
        <v>53</v>
      </c>
      <c r="B29" s="11">
        <v>0</v>
      </c>
      <c r="C29" s="11">
        <v>0</v>
      </c>
      <c r="D29" s="12">
        <v>0</v>
      </c>
      <c r="E29" s="12">
        <v>0</v>
      </c>
      <c r="F29" s="12">
        <v>0</v>
      </c>
      <c r="G29" s="12">
        <v>5000</v>
      </c>
      <c r="H29" s="12">
        <v>0</v>
      </c>
      <c r="I29" s="12">
        <v>6000</v>
      </c>
      <c r="J29" s="13">
        <f t="shared" si="0"/>
        <v>11000</v>
      </c>
      <c r="K29" s="14">
        <v>5000</v>
      </c>
    </row>
    <row r="30" spans="1:13" x14ac:dyDescent="0.25">
      <c r="A30" s="29" t="s">
        <v>54</v>
      </c>
      <c r="B30" s="11">
        <v>0</v>
      </c>
      <c r="C30" s="11">
        <v>0</v>
      </c>
      <c r="D30" s="12">
        <v>0</v>
      </c>
      <c r="E30" s="12">
        <v>0</v>
      </c>
      <c r="F30" s="12">
        <v>0</v>
      </c>
      <c r="G30" s="12">
        <v>0</v>
      </c>
      <c r="H30" s="12">
        <v>17254.5</v>
      </c>
      <c r="I30" s="12">
        <v>0</v>
      </c>
      <c r="J30" s="13">
        <f t="shared" si="0"/>
        <v>17254.5</v>
      </c>
      <c r="K30" s="14">
        <v>0</v>
      </c>
    </row>
    <row r="31" spans="1:13" x14ac:dyDescent="0.25">
      <c r="A31" s="29" t="s">
        <v>75</v>
      </c>
      <c r="B31" s="12">
        <v>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3">
        <f t="shared" si="0"/>
        <v>0</v>
      </c>
      <c r="K31" s="22">
        <v>6000</v>
      </c>
    </row>
    <row r="32" spans="1:13" ht="30" x14ac:dyDescent="0.25">
      <c r="A32" s="29" t="s">
        <v>77</v>
      </c>
      <c r="B32" s="11">
        <v>0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2">
        <v>5825</v>
      </c>
      <c r="J32" s="13">
        <f t="shared" si="0"/>
        <v>5825</v>
      </c>
      <c r="K32" s="14">
        <v>20000</v>
      </c>
    </row>
    <row r="33" spans="1:11" x14ac:dyDescent="0.25">
      <c r="A33" s="30" t="s">
        <v>55</v>
      </c>
      <c r="B33" s="12">
        <v>0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3">
        <f t="shared" si="0"/>
        <v>0</v>
      </c>
      <c r="K33" s="22">
        <v>500</v>
      </c>
    </row>
    <row r="34" spans="1:11" ht="30" x14ac:dyDescent="0.25">
      <c r="A34" s="29" t="s">
        <v>80</v>
      </c>
      <c r="B34" s="12">
        <v>0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3">
        <f t="shared" si="0"/>
        <v>0</v>
      </c>
      <c r="K34" s="22">
        <v>9550</v>
      </c>
    </row>
    <row r="35" spans="1:11" x14ac:dyDescent="0.25">
      <c r="A35" s="30" t="s">
        <v>23</v>
      </c>
      <c r="B35" s="12">
        <v>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7975</v>
      </c>
      <c r="J35" s="13">
        <f t="shared" si="0"/>
        <v>7975</v>
      </c>
      <c r="K35" s="26">
        <v>0</v>
      </c>
    </row>
    <row r="36" spans="1:11" x14ac:dyDescent="0.25">
      <c r="A36" s="29" t="s">
        <v>56</v>
      </c>
      <c r="B36" s="11">
        <v>0</v>
      </c>
      <c r="C36" s="11">
        <v>0</v>
      </c>
      <c r="D36" s="12">
        <v>0</v>
      </c>
      <c r="E36" s="12">
        <v>0</v>
      </c>
      <c r="F36" s="12">
        <v>3725</v>
      </c>
      <c r="G36" s="12">
        <v>15000</v>
      </c>
      <c r="H36" s="12">
        <v>0</v>
      </c>
      <c r="I36" s="12">
        <v>0</v>
      </c>
      <c r="J36" s="13">
        <f t="shared" si="0"/>
        <v>18725</v>
      </c>
      <c r="K36" s="14">
        <v>0</v>
      </c>
    </row>
    <row r="37" spans="1:11" x14ac:dyDescent="0.25">
      <c r="A37" s="15" t="s">
        <v>57</v>
      </c>
      <c r="B37" s="11">
        <v>0</v>
      </c>
      <c r="C37" s="11">
        <v>10000</v>
      </c>
      <c r="D37" s="11">
        <v>0</v>
      </c>
      <c r="E37" s="11">
        <v>0</v>
      </c>
      <c r="F37" s="11">
        <v>0</v>
      </c>
      <c r="G37" s="12">
        <v>0</v>
      </c>
      <c r="H37" s="12">
        <v>0</v>
      </c>
      <c r="I37" s="12">
        <v>0</v>
      </c>
      <c r="J37" s="13">
        <f t="shared" si="0"/>
        <v>10000</v>
      </c>
      <c r="K37" s="14">
        <v>0</v>
      </c>
    </row>
    <row r="38" spans="1:11" x14ac:dyDescent="0.25">
      <c r="A38" s="15" t="s">
        <v>58</v>
      </c>
      <c r="B38" s="11">
        <v>0</v>
      </c>
      <c r="C38" s="11">
        <v>0</v>
      </c>
      <c r="D38" s="12">
        <v>0</v>
      </c>
      <c r="E38" s="12">
        <v>12500</v>
      </c>
      <c r="F38" s="12">
        <v>0</v>
      </c>
      <c r="G38" s="12">
        <v>0</v>
      </c>
      <c r="H38" s="12">
        <v>0</v>
      </c>
      <c r="I38" s="12">
        <v>0</v>
      </c>
      <c r="J38" s="13">
        <f t="shared" si="0"/>
        <v>12500</v>
      </c>
      <c r="K38" s="14">
        <v>0</v>
      </c>
    </row>
    <row r="39" spans="1:11" x14ac:dyDescent="0.25">
      <c r="A39" s="16" t="s">
        <v>59</v>
      </c>
      <c r="B39" s="11">
        <v>0</v>
      </c>
      <c r="C39" s="11">
        <v>5000</v>
      </c>
      <c r="D39" s="12">
        <v>2500</v>
      </c>
      <c r="E39" s="12">
        <v>0</v>
      </c>
      <c r="F39" s="12">
        <v>0</v>
      </c>
      <c r="G39" s="12">
        <v>5000</v>
      </c>
      <c r="H39" s="12">
        <v>0</v>
      </c>
      <c r="I39" s="12">
        <v>5375</v>
      </c>
      <c r="J39" s="13">
        <f t="shared" si="0"/>
        <v>17875</v>
      </c>
      <c r="K39" s="23">
        <v>0</v>
      </c>
    </row>
    <row r="40" spans="1:11" x14ac:dyDescent="0.25">
      <c r="A40" s="29" t="s">
        <v>109</v>
      </c>
      <c r="B40" s="11">
        <v>0</v>
      </c>
      <c r="C40" s="11">
        <v>0</v>
      </c>
      <c r="D40" s="12">
        <v>0</v>
      </c>
      <c r="E40" s="12">
        <v>0</v>
      </c>
      <c r="F40" s="12">
        <v>1625</v>
      </c>
      <c r="G40" s="12">
        <v>1320</v>
      </c>
      <c r="H40" s="12">
        <v>0</v>
      </c>
      <c r="I40" s="12">
        <v>1575</v>
      </c>
      <c r="J40" s="13">
        <f t="shared" si="0"/>
        <v>4520</v>
      </c>
      <c r="K40" s="14">
        <v>2125</v>
      </c>
    </row>
    <row r="41" spans="1:11" x14ac:dyDescent="0.25">
      <c r="A41" s="30" t="s">
        <v>76</v>
      </c>
      <c r="B41" s="12">
        <v>0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3">
        <f t="shared" si="0"/>
        <v>0</v>
      </c>
      <c r="K41" s="26">
        <v>7500</v>
      </c>
    </row>
    <row r="42" spans="1:11" x14ac:dyDescent="0.25">
      <c r="A42" s="15" t="s">
        <v>60</v>
      </c>
      <c r="B42" s="11">
        <v>0</v>
      </c>
      <c r="C42" s="11">
        <v>0</v>
      </c>
      <c r="D42" s="12">
        <v>0</v>
      </c>
      <c r="E42" s="12">
        <v>0</v>
      </c>
      <c r="F42" s="12">
        <v>0</v>
      </c>
      <c r="G42" s="12">
        <v>5000</v>
      </c>
      <c r="H42" s="12">
        <v>0</v>
      </c>
      <c r="I42" s="12">
        <v>5000</v>
      </c>
      <c r="J42" s="13">
        <f t="shared" si="0"/>
        <v>10000</v>
      </c>
      <c r="K42" s="14">
        <v>0</v>
      </c>
    </row>
    <row r="43" spans="1:11" x14ac:dyDescent="0.25">
      <c r="A43" s="30" t="s">
        <v>108</v>
      </c>
      <c r="B43" s="12">
        <v>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3">
        <f t="shared" si="0"/>
        <v>0</v>
      </c>
      <c r="K43" s="26">
        <v>130483</v>
      </c>
    </row>
    <row r="44" spans="1:11" x14ac:dyDescent="0.25">
      <c r="A44" s="29" t="s">
        <v>82</v>
      </c>
      <c r="B44" s="12">
        <v>0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3">
        <f t="shared" si="0"/>
        <v>0</v>
      </c>
      <c r="K44" s="22">
        <v>15000</v>
      </c>
    </row>
    <row r="45" spans="1:11" x14ac:dyDescent="0.25">
      <c r="A45" s="15" t="s">
        <v>61</v>
      </c>
      <c r="B45" s="11">
        <v>1250</v>
      </c>
      <c r="C45" s="11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3">
        <f t="shared" si="0"/>
        <v>1250</v>
      </c>
      <c r="K45" s="14">
        <v>0</v>
      </c>
    </row>
    <row r="46" spans="1:11" x14ac:dyDescent="0.25">
      <c r="A46" s="15" t="s">
        <v>8</v>
      </c>
      <c r="B46" s="11">
        <v>0</v>
      </c>
      <c r="C46" s="11">
        <v>0</v>
      </c>
      <c r="D46" s="12">
        <v>0</v>
      </c>
      <c r="E46" s="12">
        <v>0</v>
      </c>
      <c r="F46" s="12">
        <v>10000</v>
      </c>
      <c r="G46" s="12">
        <v>0</v>
      </c>
      <c r="H46" s="12">
        <v>0</v>
      </c>
      <c r="I46" s="12">
        <v>4500</v>
      </c>
      <c r="J46" s="13">
        <f t="shared" si="0"/>
        <v>14500</v>
      </c>
      <c r="K46" s="14">
        <v>0</v>
      </c>
    </row>
    <row r="47" spans="1:11" x14ac:dyDescent="0.25">
      <c r="A47" s="15" t="s">
        <v>62</v>
      </c>
      <c r="B47" s="11">
        <v>35000</v>
      </c>
      <c r="C47" s="11">
        <v>30000</v>
      </c>
      <c r="D47" s="12">
        <v>30000</v>
      </c>
      <c r="E47" s="12">
        <v>30000</v>
      </c>
      <c r="F47" s="12">
        <v>30000</v>
      </c>
      <c r="G47" s="12">
        <v>30000</v>
      </c>
      <c r="H47" s="12">
        <v>34900</v>
      </c>
      <c r="I47" s="12">
        <v>30000</v>
      </c>
      <c r="J47" s="13">
        <f t="shared" si="0"/>
        <v>249900</v>
      </c>
      <c r="K47" s="14">
        <v>0</v>
      </c>
    </row>
    <row r="48" spans="1:11" x14ac:dyDescent="0.25">
      <c r="A48" s="15" t="s">
        <v>63</v>
      </c>
      <c r="B48" s="11">
        <v>4675</v>
      </c>
      <c r="C48" s="11">
        <v>0</v>
      </c>
      <c r="D48" s="12">
        <v>5000</v>
      </c>
      <c r="E48" s="12">
        <v>0</v>
      </c>
      <c r="F48" s="12">
        <v>0</v>
      </c>
      <c r="G48" s="12">
        <v>0</v>
      </c>
      <c r="H48" s="12">
        <v>0</v>
      </c>
      <c r="I48" s="12">
        <v>6375</v>
      </c>
      <c r="J48" s="13">
        <f t="shared" si="0"/>
        <v>16050</v>
      </c>
      <c r="K48" s="14">
        <v>3500</v>
      </c>
    </row>
    <row r="49" spans="1:11" x14ac:dyDescent="0.25">
      <c r="A49" s="15" t="s">
        <v>64</v>
      </c>
      <c r="B49" s="11">
        <v>0</v>
      </c>
      <c r="C49" s="11">
        <v>2500</v>
      </c>
      <c r="D49" s="12">
        <v>1000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3">
        <f t="shared" si="0"/>
        <v>3500</v>
      </c>
      <c r="K49" s="14">
        <v>0</v>
      </c>
    </row>
    <row r="50" spans="1:11" x14ac:dyDescent="0.25">
      <c r="A50" s="15" t="s">
        <v>65</v>
      </c>
      <c r="B50" s="11">
        <v>0</v>
      </c>
      <c r="C50" s="11">
        <v>0</v>
      </c>
      <c r="D50" s="12">
        <v>0</v>
      </c>
      <c r="E50" s="12">
        <v>0</v>
      </c>
      <c r="F50" s="12">
        <v>0</v>
      </c>
      <c r="G50" s="12">
        <v>0</v>
      </c>
      <c r="H50" s="12">
        <v>121456.55</v>
      </c>
      <c r="I50" s="12">
        <v>0</v>
      </c>
      <c r="J50" s="13">
        <f t="shared" si="0"/>
        <v>121456.55</v>
      </c>
      <c r="K50" s="14">
        <v>9800</v>
      </c>
    </row>
    <row r="51" spans="1:11" x14ac:dyDescent="0.25">
      <c r="A51" s="19" t="s">
        <v>22</v>
      </c>
      <c r="B51" s="20">
        <v>0</v>
      </c>
      <c r="C51" s="20">
        <v>0</v>
      </c>
      <c r="D51" s="20">
        <v>0</v>
      </c>
      <c r="E51" s="20">
        <v>0</v>
      </c>
      <c r="F51" s="20">
        <v>0</v>
      </c>
      <c r="G51" s="20">
        <v>0</v>
      </c>
      <c r="H51" s="20">
        <v>0</v>
      </c>
      <c r="I51" s="20">
        <v>1000</v>
      </c>
      <c r="J51" s="13">
        <f t="shared" si="0"/>
        <v>1000</v>
      </c>
      <c r="K51" s="21">
        <v>0</v>
      </c>
    </row>
    <row r="52" spans="1:11" x14ac:dyDescent="0.25">
      <c r="B52" s="3"/>
      <c r="C52" s="3"/>
    </row>
    <row r="53" spans="1:11" x14ac:dyDescent="0.25">
      <c r="A53" s="1" t="s">
        <v>9</v>
      </c>
      <c r="B53" s="4">
        <f t="shared" ref="B53:H53" si="1">SUM(B2:B52)</f>
        <v>72475</v>
      </c>
      <c r="C53" s="4">
        <f t="shared" si="1"/>
        <v>73865</v>
      </c>
      <c r="D53" s="4">
        <f t="shared" si="1"/>
        <v>70500</v>
      </c>
      <c r="E53" s="4">
        <f t="shared" si="1"/>
        <v>75000</v>
      </c>
      <c r="F53" s="4">
        <f t="shared" si="1"/>
        <v>87786.6</v>
      </c>
      <c r="G53" s="4">
        <f t="shared" si="1"/>
        <v>151000</v>
      </c>
      <c r="H53" s="4">
        <f t="shared" si="1"/>
        <v>284586.05</v>
      </c>
      <c r="I53" s="4"/>
      <c r="J53" s="4">
        <f>SUM(J2:J52)</f>
        <v>920212.65</v>
      </c>
      <c r="K53" s="4">
        <f>SUM(K2:K52)</f>
        <v>295958</v>
      </c>
    </row>
  </sheetData>
  <sortState xmlns:xlrd2="http://schemas.microsoft.com/office/spreadsheetml/2017/richdata2" ref="A2:K51">
    <sortCondition ref="A2:A51"/>
  </sortState>
  <pageMargins left="0.25" right="0.25" top="0.75" bottom="0.75" header="0.3" footer="0.3"/>
  <pageSetup paperSize="5" orientation="landscape" r:id="rId1"/>
  <headerFooter differentOddEven="1">
    <oddHeader>&amp;C&amp;"-,Bold"&amp;14HISTORY OF OCFC GRANT AWARDS TO CHARITIES SERVING OLDHAM COUNTY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24-25 Grant Summary</vt:lpstr>
      <vt:lpstr>History of Awards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 Zocklein</dc:creator>
  <cp:lastModifiedBy>Zocklein, Rebecca</cp:lastModifiedBy>
  <cp:lastPrinted>2025-01-21T14:23:22Z</cp:lastPrinted>
  <dcterms:created xsi:type="dcterms:W3CDTF">2021-04-14T18:50:16Z</dcterms:created>
  <dcterms:modified xsi:type="dcterms:W3CDTF">2025-01-23T14:15:13Z</dcterms:modified>
</cp:coreProperties>
</file>