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a\Documents\DUBAI\Site\"/>
    </mc:Choice>
  </mc:AlternateContent>
  <xr:revisionPtr revIDLastSave="0" documentId="8_{B997AC83-D1B9-4E89-B3E2-9EA91FD8C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ortment" sheetId="4" r:id="rId1"/>
  </sheets>
  <definedNames>
    <definedName name="_xlnm._FilterDatabase" localSheetId="0" hidden="1">Assortment!$A$7:$AE$57</definedName>
    <definedName name="ItemCODE">#REF!</definedName>
    <definedName name="СКИДКА" comment="Скидка клиент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J29" i="4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I29" i="4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7" i="4"/>
  <c r="J37" i="4" s="1"/>
  <c r="I38" i="4"/>
  <c r="J38" i="4" s="1"/>
  <c r="I39" i="4"/>
  <c r="J39" i="4" s="1"/>
  <c r="I40" i="4"/>
  <c r="J40" i="4" s="1"/>
  <c r="I41" i="4"/>
  <c r="J41" i="4" s="1"/>
  <c r="I42" i="4"/>
  <c r="J42" i="4" s="1"/>
  <c r="M43" i="4" l="1"/>
  <c r="I46" i="4" l="1"/>
  <c r="J46" i="4" s="1"/>
  <c r="I45" i="4"/>
  <c r="J45" i="4" s="1"/>
  <c r="I44" i="4"/>
  <c r="J44" i="4" s="1"/>
  <c r="N8" i="4"/>
  <c r="M8" i="4"/>
  <c r="N46" i="4"/>
  <c r="M46" i="4"/>
  <c r="N45" i="4"/>
  <c r="M45" i="4"/>
  <c r="N44" i="4"/>
  <c r="M44" i="4"/>
  <c r="N43" i="4"/>
  <c r="I43" i="4"/>
  <c r="J43" i="4" s="1"/>
  <c r="I8" i="4"/>
  <c r="J8" i="4" s="1"/>
  <c r="M6" i="4" l="1"/>
  <c r="N6" i="4"/>
  <c r="J6" i="4"/>
</calcChain>
</file>

<file path=xl/sharedStrings.xml><?xml version="1.0" encoding="utf-8"?>
<sst xmlns="http://schemas.openxmlformats.org/spreadsheetml/2006/main" count="151" uniqueCount="147">
  <si>
    <t>20А4C</t>
  </si>
  <si>
    <t>Valid till June 30, 2025</t>
  </si>
  <si>
    <t>Buyer
Company :</t>
  </si>
  <si>
    <t>Address:</t>
  </si>
  <si>
    <t xml:space="preserve"> Enter your discount  :</t>
  </si>
  <si>
    <t>SKU Article</t>
  </si>
  <si>
    <t>Products</t>
  </si>
  <si>
    <t xml:space="preserve">
Pay attention to the new arrivals</t>
  </si>
  <si>
    <t>std.</t>
  </si>
  <si>
    <t>pcs per block</t>
  </si>
  <si>
    <t>MIN</t>
  </si>
  <si>
    <t>ORDER</t>
  </si>
  <si>
    <t>Price-%</t>
  </si>
  <si>
    <t xml:space="preserve">
Total :</t>
  </si>
  <si>
    <t xml:space="preserve">
Sum</t>
  </si>
  <si>
    <t>Weight (kg)</t>
  </si>
  <si>
    <t>Volume (m3)</t>
  </si>
  <si>
    <t>SATUS</t>
  </si>
  <si>
    <t>VAT %</t>
  </si>
  <si>
    <t>Images</t>
  </si>
  <si>
    <t>Escavator</t>
  </si>
  <si>
    <t>Price, USD</t>
  </si>
  <si>
    <t>Comments</t>
  </si>
  <si>
    <t>Dimensions</t>
  </si>
  <si>
    <t>Length</t>
  </si>
  <si>
    <t>Width</t>
  </si>
  <si>
    <t>Height</t>
  </si>
  <si>
    <t>Additional auxiliary characteristics of the product</t>
  </si>
  <si>
    <t>kg</t>
  </si>
  <si>
    <t>m3</t>
  </si>
  <si>
    <t>New</t>
  </si>
  <si>
    <t>Blue tractor</t>
  </si>
  <si>
    <t>16A4B</t>
  </si>
  <si>
    <t>16A3C</t>
  </si>
  <si>
    <t>16A6N</t>
  </si>
  <si>
    <t>16A6L</t>
  </si>
  <si>
    <t>16A6Q</t>
  </si>
  <si>
    <t>12A6A</t>
  </si>
  <si>
    <t>16A6S</t>
  </si>
  <si>
    <t>16A6T</t>
  </si>
  <si>
    <t>16A6Y</t>
  </si>
  <si>
    <t>16A6P</t>
  </si>
  <si>
    <t>12A6U</t>
  </si>
  <si>
    <t>Fire extinguisher</t>
  </si>
  <si>
    <t>Jeep</t>
  </si>
  <si>
    <t>Small Sandy truck set</t>
  </si>
  <si>
    <t>Grader</t>
  </si>
  <si>
    <t>Car trailer</t>
  </si>
  <si>
    <t>Loader</t>
  </si>
  <si>
    <t>Heavy truck</t>
  </si>
  <si>
    <t>Country tractor</t>
  </si>
  <si>
    <t>Demolisher</t>
  </si>
  <si>
    <t>001</t>
  </si>
  <si>
    <t>002</t>
  </si>
  <si>
    <t>003</t>
  </si>
  <si>
    <t>004</t>
  </si>
  <si>
    <t>005</t>
  </si>
  <si>
    <t>006</t>
  </si>
  <si>
    <t>007</t>
  </si>
  <si>
    <t>008</t>
  </si>
  <si>
    <t>Number</t>
  </si>
  <si>
    <t>009</t>
  </si>
  <si>
    <t>010</t>
  </si>
  <si>
    <t>011</t>
  </si>
  <si>
    <t>House set</t>
  </si>
  <si>
    <t>Purse</t>
  </si>
  <si>
    <t>Constructor ser</t>
  </si>
  <si>
    <t>Doctor bag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</si>
  <si>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</si>
  <si>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</si>
  <si>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</si>
  <si>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</si>
  <si>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</si>
  <si>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</si>
  <si>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</si>
  <si>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</si>
  <si>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</si>
  <si>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</si>
  <si>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</si>
  <si>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</si>
  <si>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</si>
  <si>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</si>
  <si>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</si>
  <si>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</si>
  <si>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</si>
  <si>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</si>
  <si>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</si>
  <si>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</si>
  <si>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</si>
  <si>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</si>
  <si>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</si>
  <si>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</si>
  <si>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</si>
  <si>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</si>
  <si>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</si>
  <si>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</si>
  <si>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Racing car</t>
  </si>
  <si>
    <t xml:space="preserve">Mini </t>
  </si>
  <si>
    <t>White police</t>
  </si>
  <si>
    <t>McQueen medium</t>
  </si>
  <si>
    <t>McQueen big</t>
  </si>
  <si>
    <t>Racer</t>
  </si>
  <si>
    <t xml:space="preserve">Motor bike </t>
  </si>
  <si>
    <t>Motor bike Harley</t>
  </si>
  <si>
    <t>Helicopter</t>
  </si>
  <si>
    <t>Airplane</t>
  </si>
  <si>
    <t>Sandy bucket set</t>
  </si>
  <si>
    <t>Large sandy bucket set</t>
  </si>
  <si>
    <t>Stepper</t>
  </si>
  <si>
    <t>Shovel</t>
  </si>
  <si>
    <t>Tower set</t>
  </si>
  <si>
    <t>Dish set</t>
  </si>
  <si>
    <t>Large dish set</t>
  </si>
  <si>
    <t>Iron set</t>
  </si>
  <si>
    <t>Iron</t>
  </si>
  <si>
    <t>Soucepan</t>
  </si>
  <si>
    <t>Tea set</t>
  </si>
  <si>
    <t>Sauna tea set</t>
  </si>
  <si>
    <t>Dastarhan set</t>
  </si>
  <si>
    <t>4 person tea set</t>
  </si>
  <si>
    <t>32А7X</t>
  </si>
  <si>
    <t>31А4В</t>
  </si>
  <si>
    <t>23А4X</t>
  </si>
  <si>
    <t>20B34A</t>
  </si>
  <si>
    <t>15D34H</t>
  </si>
  <si>
    <t>15F23D</t>
  </si>
  <si>
    <t>15F32J</t>
  </si>
  <si>
    <t>12G88G</t>
  </si>
  <si>
    <t>09G23T</t>
  </si>
  <si>
    <t>09G52O</t>
  </si>
  <si>
    <t>14B43B</t>
  </si>
  <si>
    <t>14B33C</t>
  </si>
  <si>
    <t>14N53C</t>
  </si>
  <si>
    <t>14P31S</t>
  </si>
  <si>
    <t>14P45G</t>
  </si>
  <si>
    <t>14F32D</t>
  </si>
  <si>
    <t>44B54W</t>
  </si>
  <si>
    <t>44B32Q</t>
  </si>
  <si>
    <t>30F45Z</t>
  </si>
  <si>
    <t>30F09L</t>
  </si>
  <si>
    <t>21H32K</t>
  </si>
  <si>
    <t>21H98Y</t>
  </si>
  <si>
    <t>20I67F</t>
  </si>
  <si>
    <t>19L03H</t>
  </si>
  <si>
    <t>21P40D</t>
  </si>
  <si>
    <t>31O46A</t>
  </si>
  <si>
    <t>31P40H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</si>
</sst>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р_."/>
    <numFmt numFmtId="165" formatCode="#,##0.000"/>
    <numFmt numFmtId="166" formatCode="0.0000000000"/>
    <numFmt numFmtId="167" formatCode="_-[$$-409]* #,##0.00_ ;_-[$$-409]* \-#,##0.00\ ;_-[$$-409]* &quot;-&quot;??_ ;_-@_ "/>
    <numFmt numFmtId="171" formatCode="0.000000"/>
    <numFmt numFmtId="174" formatCode="0.000"/>
  </numFmts>
  <fonts count="3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2"/>
      <name val="Times New Roman Cyr"/>
      <family val="1"/>
      <charset val="204"/>
    </font>
    <font>
      <b/>
      <sz val="7"/>
      <color indexed="12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sz val="8"/>
      <color indexed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7"/>
      <color indexed="10"/>
      <name val="Times New Roman Cyr"/>
      <family val="1"/>
      <charset val="204"/>
    </font>
    <font>
      <b/>
      <sz val="8"/>
      <name val="Arial Cyr"/>
      <charset val="204"/>
    </font>
    <font>
      <b/>
      <sz val="11"/>
      <color indexed="10"/>
      <name val="Arial Cyr"/>
      <charset val="204"/>
    </font>
    <font>
      <b/>
      <sz val="11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b/>
      <sz val="11"/>
      <color indexed="12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color indexed="10"/>
      <name val="Arial Cyr"/>
      <charset val="204"/>
    </font>
    <font>
      <b/>
      <sz val="7"/>
      <name val="Arial Cyr"/>
      <charset val="204"/>
    </font>
    <font>
      <b/>
      <sz val="9"/>
      <color indexed="10"/>
      <name val="Arial Cyr"/>
      <charset val="204"/>
    </font>
    <font>
      <b/>
      <i/>
      <sz val="10"/>
      <name val="Arial Cyr"/>
      <charset val="204"/>
    </font>
    <font>
      <sz val="8"/>
      <color rgb="FF0000FF"/>
      <name val="Arial"/>
      <family val="2"/>
      <charset val="204"/>
    </font>
    <font>
      <u/>
      <sz val="10"/>
      <color theme="10"/>
      <name val="Arial Cyr"/>
      <charset val="204"/>
    </font>
    <font>
      <b/>
      <sz val="10"/>
      <color rgb="FFFF0000"/>
      <name val="Arial Cyr"/>
      <charset val="204"/>
    </font>
    <font>
      <b/>
      <sz val="9"/>
      <name val="Arial Cyr"/>
      <charset val="204"/>
    </font>
    <font>
      <b/>
      <sz val="9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7"/>
      <color rgb="FFFF0000"/>
      <name val="Arial Cyr"/>
      <charset val="204"/>
    </font>
    <font>
      <b/>
      <u/>
      <sz val="8"/>
      <color rgb="FFFF0000"/>
      <name val="Arial Cyr"/>
      <charset val="204"/>
    </font>
    <font>
      <b/>
      <sz val="10"/>
      <color rgb="FF000000"/>
      <name val="Arial Cyr"/>
      <charset val="204"/>
    </font>
    <font>
      <b/>
      <sz val="8"/>
      <color indexed="19"/>
      <name val="Arial Cyr"/>
      <charset val="204"/>
    </font>
    <font>
      <b/>
      <sz val="9"/>
      <color rgb="FF000000"/>
      <name val="Arial Cyr"/>
      <charset val="204"/>
    </font>
    <font>
      <b/>
      <sz val="9"/>
      <color indexed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8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164" fontId="15" fillId="0" borderId="1" xfId="0" applyNumberFormat="1" applyFont="1" applyBorder="1" applyAlignment="1">
      <alignment horizontal="left" inden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165" fontId="6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right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right"/>
    </xf>
    <xf numFmtId="0" fontId="20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5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66" fontId="23" fillId="3" borderId="1" xfId="0" applyNumberFormat="1" applyFont="1" applyFill="1" applyBorder="1" applyAlignment="1">
      <alignment vertical="center"/>
    </xf>
    <xf numFmtId="166" fontId="27" fillId="3" borderId="1" xfId="0" applyNumberFormat="1" applyFont="1" applyFill="1" applyBorder="1" applyAlignment="1">
      <alignment vertical="center"/>
    </xf>
    <xf numFmtId="49" fontId="18" fillId="0" borderId="1" xfId="0" applyNumberFormat="1" applyFont="1" applyBorder="1" applyAlignment="1">
      <alignment horizontal="right" vertical="center"/>
    </xf>
    <xf numFmtId="9" fontId="18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49" fontId="28" fillId="3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167" fontId="25" fillId="3" borderId="1" xfId="0" applyNumberFormat="1" applyFont="1" applyFill="1" applyBorder="1" applyAlignment="1">
      <alignment horizontal="center" vertical="center"/>
    </xf>
    <xf numFmtId="167" fontId="25" fillId="3" borderId="1" xfId="0" applyNumberFormat="1" applyFont="1" applyFill="1" applyBorder="1" applyAlignment="1">
      <alignment vertical="center"/>
    </xf>
    <xf numFmtId="49" fontId="26" fillId="3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/>
    </xf>
    <xf numFmtId="49" fontId="25" fillId="3" borderId="1" xfId="1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71" fontId="25" fillId="3" borderId="1" xfId="0" applyNumberFormat="1" applyFont="1" applyFill="1" applyBorder="1" applyAlignment="1">
      <alignment vertical="center"/>
    </xf>
    <xf numFmtId="174" fontId="25" fillId="3" borderId="1" xfId="0" applyNumberFormat="1" applyFont="1" applyFill="1" applyBorder="1" applyAlignment="1">
      <alignment vertical="center"/>
    </xf>
    <xf numFmtId="167" fontId="32" fillId="0" borderId="1" xfId="0" applyNumberFormat="1" applyFont="1" applyBorder="1" applyAlignment="1">
      <alignment horizontal="right" vertical="center"/>
    </xf>
    <xf numFmtId="174" fontId="25" fillId="3" borderId="1" xfId="0" applyNumberFormat="1" applyFont="1" applyFill="1" applyBorder="1" applyAlignment="1">
      <alignment horizontal="right" vertical="center"/>
    </xf>
    <xf numFmtId="174" fontId="25" fillId="3" borderId="1" xfId="0" applyNumberFormat="1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1264920</xdr:colOff>
      <xdr:row>0</xdr:row>
      <xdr:rowOff>643959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49FA9A0-04F5-749D-5FE4-F233CD67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4920" cy="643959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</xdr:colOff>
      <xdr:row>7</xdr:row>
      <xdr:rowOff>7621</xdr:rowOff>
    </xdr:from>
    <xdr:to>
      <xdr:col>34</xdr:col>
      <xdr:colOff>144780</xdr:colOff>
      <xdr:row>7</xdr:row>
      <xdr:rowOff>995846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7115B03-39FE-4643-FF37-E926C02CE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2735581"/>
          <a:ext cx="1287780" cy="988225"/>
        </a:xfrm>
        <a:prstGeom prst="rect">
          <a:avLst/>
        </a:prstGeom>
      </xdr:spPr>
    </xdr:pic>
    <xdr:clientData/>
  </xdr:twoCellAnchor>
  <xdr:twoCellAnchor editAs="oneCell">
    <xdr:from>
      <xdr:col>32</xdr:col>
      <xdr:colOff>32169</xdr:colOff>
      <xdr:row>10</xdr:row>
      <xdr:rowOff>16087</xdr:rowOff>
    </xdr:from>
    <xdr:to>
      <xdr:col>34</xdr:col>
      <xdr:colOff>77889</xdr:colOff>
      <xdr:row>11</xdr:row>
      <xdr:rowOff>1842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C5BE331-5F71-80BA-A174-D08A35ED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702" y="4630420"/>
          <a:ext cx="1197187" cy="995405"/>
        </a:xfrm>
        <a:prstGeom prst="rect">
          <a:avLst/>
        </a:prstGeom>
      </xdr:spPr>
    </xdr:pic>
    <xdr:clientData/>
  </xdr:twoCellAnchor>
  <xdr:twoCellAnchor editAs="oneCell">
    <xdr:from>
      <xdr:col>32</xdr:col>
      <xdr:colOff>15241</xdr:colOff>
      <xdr:row>42</xdr:row>
      <xdr:rowOff>23711</xdr:rowOff>
    </xdr:from>
    <xdr:to>
      <xdr:col>34</xdr:col>
      <xdr:colOff>111589</xdr:colOff>
      <xdr:row>42</xdr:row>
      <xdr:rowOff>1006691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15DE15F-B916-2EF6-CD86-4FDD2565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8774" y="13951378"/>
          <a:ext cx="1247815" cy="982980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</xdr:colOff>
      <xdr:row>44</xdr:row>
      <xdr:rowOff>7620</xdr:rowOff>
    </xdr:from>
    <xdr:to>
      <xdr:col>34</xdr:col>
      <xdr:colOff>305438</xdr:colOff>
      <xdr:row>44</xdr:row>
      <xdr:rowOff>998219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03273C2-D991-1493-FD8E-F1520A79C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6919" y="5974080"/>
          <a:ext cx="1448439" cy="990599"/>
        </a:xfrm>
        <a:prstGeom prst="rect">
          <a:avLst/>
        </a:prstGeom>
      </xdr:spPr>
    </xdr:pic>
    <xdr:clientData/>
  </xdr:twoCellAnchor>
  <xdr:twoCellAnchor editAs="oneCell">
    <xdr:from>
      <xdr:col>32</xdr:col>
      <xdr:colOff>16934</xdr:colOff>
      <xdr:row>8</xdr:row>
      <xdr:rowOff>16935</xdr:rowOff>
    </xdr:from>
    <xdr:to>
      <xdr:col>34</xdr:col>
      <xdr:colOff>160867</xdr:colOff>
      <xdr:row>8</xdr:row>
      <xdr:rowOff>985389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62E821A-D222-D0ED-38BD-4E91E70D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0467" y="3615268"/>
          <a:ext cx="1295400" cy="968454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16</xdr:row>
      <xdr:rowOff>8467</xdr:rowOff>
    </xdr:from>
    <xdr:to>
      <xdr:col>34</xdr:col>
      <xdr:colOff>321734</xdr:colOff>
      <xdr:row>17</xdr:row>
      <xdr:rowOff>516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901FBF1-37AB-D690-0E03-FBE36A0A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5638800"/>
          <a:ext cx="1464734" cy="1008049"/>
        </a:xfrm>
        <a:prstGeom prst="rect">
          <a:avLst/>
        </a:prstGeom>
      </xdr:spPr>
    </xdr:pic>
    <xdr:clientData/>
  </xdr:twoCellAnchor>
  <xdr:twoCellAnchor editAs="oneCell">
    <xdr:from>
      <xdr:col>32</xdr:col>
      <xdr:colOff>16934</xdr:colOff>
      <xdr:row>11</xdr:row>
      <xdr:rowOff>8467</xdr:rowOff>
    </xdr:from>
    <xdr:to>
      <xdr:col>34</xdr:col>
      <xdr:colOff>68000</xdr:colOff>
      <xdr:row>11</xdr:row>
      <xdr:rowOff>1007534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2473F09-11A2-8015-A024-C20CA7D0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0467" y="5638800"/>
          <a:ext cx="1202533" cy="999067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9</xdr:row>
      <xdr:rowOff>16934</xdr:rowOff>
    </xdr:from>
    <xdr:to>
      <xdr:col>34</xdr:col>
      <xdr:colOff>228600</xdr:colOff>
      <xdr:row>9</xdr:row>
      <xdr:rowOff>992582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D50A6B9-A610-72FC-8313-3B386130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4631267"/>
          <a:ext cx="1371600" cy="975648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15</xdr:row>
      <xdr:rowOff>8467</xdr:rowOff>
    </xdr:from>
    <xdr:to>
      <xdr:col>34</xdr:col>
      <xdr:colOff>118534</xdr:colOff>
      <xdr:row>15</xdr:row>
      <xdr:rowOff>998471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D5D4766-D778-CF9B-B58E-2A0AC717F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7670800"/>
          <a:ext cx="1261534" cy="990004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13</xdr:row>
      <xdr:rowOff>8467</xdr:rowOff>
    </xdr:from>
    <xdr:to>
      <xdr:col>34</xdr:col>
      <xdr:colOff>169334</xdr:colOff>
      <xdr:row>13</xdr:row>
      <xdr:rowOff>980665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BD67CC01-C614-5017-C628-CDC9FDF4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7670800"/>
          <a:ext cx="1312334" cy="972198"/>
        </a:xfrm>
        <a:prstGeom prst="rect">
          <a:avLst/>
        </a:prstGeom>
      </xdr:spPr>
    </xdr:pic>
    <xdr:clientData/>
  </xdr:twoCellAnchor>
  <xdr:twoCellAnchor editAs="oneCell">
    <xdr:from>
      <xdr:col>32</xdr:col>
      <xdr:colOff>8468</xdr:colOff>
      <xdr:row>12</xdr:row>
      <xdr:rowOff>16934</xdr:rowOff>
    </xdr:from>
    <xdr:to>
      <xdr:col>34</xdr:col>
      <xdr:colOff>381001</xdr:colOff>
      <xdr:row>12</xdr:row>
      <xdr:rowOff>987319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EE828E33-3D0E-F13E-F00E-31A394C41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1" y="7679267"/>
          <a:ext cx="1524000" cy="970385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14</xdr:row>
      <xdr:rowOff>8467</xdr:rowOff>
    </xdr:from>
    <xdr:to>
      <xdr:col>34</xdr:col>
      <xdr:colOff>211667</xdr:colOff>
      <xdr:row>15</xdr:row>
      <xdr:rowOff>1679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7AD11F3-C409-E4D1-504D-061F1696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9702800"/>
          <a:ext cx="1354667" cy="1002862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17</xdr:row>
      <xdr:rowOff>16934</xdr:rowOff>
    </xdr:from>
    <xdr:to>
      <xdr:col>34</xdr:col>
      <xdr:colOff>275926</xdr:colOff>
      <xdr:row>17</xdr:row>
      <xdr:rowOff>982134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1B33FC8-1388-EA40-961E-AD4A75D8F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12759267"/>
          <a:ext cx="1418926" cy="965200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43</xdr:row>
      <xdr:rowOff>16934</xdr:rowOff>
    </xdr:from>
    <xdr:to>
      <xdr:col>33</xdr:col>
      <xdr:colOff>586713</xdr:colOff>
      <xdr:row>43</xdr:row>
      <xdr:rowOff>982134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C9A24C5-D88F-EF33-2089-376A0890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15129934"/>
          <a:ext cx="1052380" cy="965200"/>
        </a:xfrm>
        <a:prstGeom prst="rect">
          <a:avLst/>
        </a:prstGeom>
      </xdr:spPr>
    </xdr:pic>
    <xdr:clientData/>
  </xdr:twoCellAnchor>
  <xdr:twoCellAnchor editAs="oneCell">
    <xdr:from>
      <xdr:col>32</xdr:col>
      <xdr:colOff>8467</xdr:colOff>
      <xdr:row>45</xdr:row>
      <xdr:rowOff>8467</xdr:rowOff>
    </xdr:from>
    <xdr:to>
      <xdr:col>34</xdr:col>
      <xdr:colOff>42334</xdr:colOff>
      <xdr:row>45</xdr:row>
      <xdr:rowOff>999990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78FD295A-C1B7-8AD7-6066-55D89F3BA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0" y="17153467"/>
          <a:ext cx="1185334" cy="991523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18</xdr:row>
      <xdr:rowOff>9525</xdr:rowOff>
    </xdr:from>
    <xdr:to>
      <xdr:col>34</xdr:col>
      <xdr:colOff>428625</xdr:colOff>
      <xdr:row>18</xdr:row>
      <xdr:rowOff>984108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C67E0B53-FB4B-69D6-3D2D-F18891E6F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3382625"/>
          <a:ext cx="1571625" cy="974583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19</xdr:row>
      <xdr:rowOff>9525</xdr:rowOff>
    </xdr:from>
    <xdr:to>
      <xdr:col>34</xdr:col>
      <xdr:colOff>285750</xdr:colOff>
      <xdr:row>19</xdr:row>
      <xdr:rowOff>995564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D3CA155D-4828-38B3-1603-B9F8A04C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4392275"/>
          <a:ext cx="1428750" cy="986039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20</xdr:row>
      <xdr:rowOff>9526</xdr:rowOff>
    </xdr:from>
    <xdr:to>
      <xdr:col>34</xdr:col>
      <xdr:colOff>333375</xdr:colOff>
      <xdr:row>20</xdr:row>
      <xdr:rowOff>1003464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16C177-A869-DC16-4EF1-33B744E06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5401926"/>
          <a:ext cx="1476375" cy="993938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21</xdr:row>
      <xdr:rowOff>9525</xdr:rowOff>
    </xdr:from>
    <xdr:to>
      <xdr:col>34</xdr:col>
      <xdr:colOff>114300</xdr:colOff>
      <xdr:row>21</xdr:row>
      <xdr:rowOff>991416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B871E05-D354-850E-A315-832C774B2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6411575"/>
          <a:ext cx="1257300" cy="98189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22</xdr:row>
      <xdr:rowOff>9525</xdr:rowOff>
    </xdr:from>
    <xdr:to>
      <xdr:col>34</xdr:col>
      <xdr:colOff>247650</xdr:colOff>
      <xdr:row>22</xdr:row>
      <xdr:rowOff>993156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F740F133-C0D5-2E49-B22F-39946836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7421225"/>
          <a:ext cx="1390650" cy="98363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23</xdr:row>
      <xdr:rowOff>19050</xdr:rowOff>
    </xdr:from>
    <xdr:to>
      <xdr:col>34</xdr:col>
      <xdr:colOff>114300</xdr:colOff>
      <xdr:row>23</xdr:row>
      <xdr:rowOff>970520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79E4E14-303D-031A-D764-4D8C21CE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8440400"/>
          <a:ext cx="1257300" cy="95147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24</xdr:row>
      <xdr:rowOff>9525</xdr:rowOff>
    </xdr:from>
    <xdr:to>
      <xdr:col>34</xdr:col>
      <xdr:colOff>152400</xdr:colOff>
      <xdr:row>24</xdr:row>
      <xdr:rowOff>994348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A0BBD410-1034-8F0F-53CC-E4A70D24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19440525"/>
          <a:ext cx="1295400" cy="984823"/>
        </a:xfrm>
        <a:prstGeom prst="rect">
          <a:avLst/>
        </a:prstGeom>
      </xdr:spPr>
    </xdr:pic>
    <xdr:clientData/>
  </xdr:twoCellAnchor>
  <xdr:twoCellAnchor editAs="oneCell">
    <xdr:from>
      <xdr:col>32</xdr:col>
      <xdr:colOff>9526</xdr:colOff>
      <xdr:row>25</xdr:row>
      <xdr:rowOff>9526</xdr:rowOff>
    </xdr:from>
    <xdr:to>
      <xdr:col>34</xdr:col>
      <xdr:colOff>304801</xdr:colOff>
      <xdr:row>25</xdr:row>
      <xdr:rowOff>1002542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354452C7-DDC4-F13E-D0DE-E0BF67DEE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6" y="20450176"/>
          <a:ext cx="1447800" cy="993016"/>
        </a:xfrm>
        <a:prstGeom prst="rect">
          <a:avLst/>
        </a:prstGeom>
      </xdr:spPr>
    </xdr:pic>
    <xdr:clientData/>
  </xdr:twoCellAnchor>
  <xdr:twoCellAnchor editAs="oneCell">
    <xdr:from>
      <xdr:col>32</xdr:col>
      <xdr:colOff>9526</xdr:colOff>
      <xdr:row>26</xdr:row>
      <xdr:rowOff>9525</xdr:rowOff>
    </xdr:from>
    <xdr:to>
      <xdr:col>34</xdr:col>
      <xdr:colOff>66675</xdr:colOff>
      <xdr:row>26</xdr:row>
      <xdr:rowOff>977264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92F0D3-549A-71BC-DBB5-BDDCFEAF6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6" y="21459825"/>
          <a:ext cx="1209674" cy="9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9524</xdr:colOff>
      <xdr:row>27</xdr:row>
      <xdr:rowOff>9524</xdr:rowOff>
    </xdr:from>
    <xdr:to>
      <xdr:col>34</xdr:col>
      <xdr:colOff>198216</xdr:colOff>
      <xdr:row>27</xdr:row>
      <xdr:rowOff>990599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CAB87B33-1365-58FF-31E6-A7EC6404C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4" y="22469474"/>
          <a:ext cx="1341217" cy="981075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28</xdr:row>
      <xdr:rowOff>9525</xdr:rowOff>
    </xdr:from>
    <xdr:to>
      <xdr:col>33</xdr:col>
      <xdr:colOff>581025</xdr:colOff>
      <xdr:row>28</xdr:row>
      <xdr:rowOff>998013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832BD3E-B08E-6BD4-31CC-63D7735E0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23479125"/>
          <a:ext cx="1047750" cy="988488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19051</xdr:colOff>
      <xdr:row>29</xdr:row>
      <xdr:rowOff>20211</xdr:rowOff>
    </xdr:from>
    <xdr:to>
      <xdr:col>34</xdr:col>
      <xdr:colOff>247650</xdr:colOff>
      <xdr:row>29</xdr:row>
      <xdr:rowOff>997031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1C1CA19-9EEE-314B-16D7-81B80001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351" y="24499461"/>
          <a:ext cx="1381124" cy="976820"/>
        </a:xfrm>
        <a:prstGeom prst="rect">
          <a:avLst/>
        </a:prstGeom>
      </xdr:spPr>
    </xdr:pic>
    <xdr:clientData/>
  </xdr:twoCellAnchor>
  <xdr:twoCellAnchor editAs="oneCell">
    <xdr:from>
      <xdr:col>35</xdr:col>
      <xdr:colOff>9525</xdr:colOff>
      <xdr:row>29</xdr:row>
      <xdr:rowOff>9526</xdr:rowOff>
    </xdr:from>
    <xdr:to>
      <xdr:col>37</xdr:col>
      <xdr:colOff>65493</xdr:colOff>
      <xdr:row>30</xdr:row>
      <xdr:rowOff>19050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69715FA-D29F-2A6F-8293-9A14397D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24488776"/>
          <a:ext cx="1275168" cy="1019174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30</xdr:row>
      <xdr:rowOff>9526</xdr:rowOff>
    </xdr:from>
    <xdr:to>
      <xdr:col>34</xdr:col>
      <xdr:colOff>152400</xdr:colOff>
      <xdr:row>30</xdr:row>
      <xdr:rowOff>997062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40646974-6DC5-2859-59EF-01AB6C7E5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25498426"/>
          <a:ext cx="1295400" cy="987536"/>
        </a:xfrm>
        <a:prstGeom prst="rect">
          <a:avLst/>
        </a:prstGeom>
      </xdr:spPr>
    </xdr:pic>
    <xdr:clientData/>
  </xdr:twoCellAnchor>
  <xdr:twoCellAnchor editAs="oneCell">
    <xdr:from>
      <xdr:col>32</xdr:col>
      <xdr:colOff>9524</xdr:colOff>
      <xdr:row>31</xdr:row>
      <xdr:rowOff>19050</xdr:rowOff>
    </xdr:from>
    <xdr:to>
      <xdr:col>34</xdr:col>
      <xdr:colOff>325520</xdr:colOff>
      <xdr:row>32</xdr:row>
      <xdr:rowOff>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AAB2075A-85F5-FF01-2FA0-F79090154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4" y="26517600"/>
          <a:ext cx="1468521" cy="99060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9526</xdr:colOff>
      <xdr:row>32</xdr:row>
      <xdr:rowOff>9525</xdr:rowOff>
    </xdr:from>
    <xdr:to>
      <xdr:col>34</xdr:col>
      <xdr:colOff>148425</xdr:colOff>
      <xdr:row>33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822514A-6036-A30D-67BB-781735BCF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6" y="27517725"/>
          <a:ext cx="1291424" cy="1000125"/>
        </a:xfrm>
        <a:prstGeom prst="rect">
          <a:avLst/>
        </a:prstGeom>
      </xdr:spPr>
    </xdr:pic>
    <xdr:clientData/>
  </xdr:twoCellAnchor>
  <xdr:twoCellAnchor editAs="oneCell">
    <xdr:from>
      <xdr:col>32</xdr:col>
      <xdr:colOff>9526</xdr:colOff>
      <xdr:row>33</xdr:row>
      <xdr:rowOff>9525</xdr:rowOff>
    </xdr:from>
    <xdr:to>
      <xdr:col>34</xdr:col>
      <xdr:colOff>266701</xdr:colOff>
      <xdr:row>33</xdr:row>
      <xdr:rowOff>1007032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A180292-B496-0054-5273-8079F80D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6" y="28527375"/>
          <a:ext cx="1409700" cy="997507"/>
        </a:xfrm>
        <a:prstGeom prst="rect">
          <a:avLst/>
        </a:prstGeom>
      </xdr:spPr>
    </xdr:pic>
    <xdr:clientData/>
  </xdr:twoCellAnchor>
  <xdr:twoCellAnchor editAs="oneCell">
    <xdr:from>
      <xdr:col>32</xdr:col>
      <xdr:colOff>9526</xdr:colOff>
      <xdr:row>34</xdr:row>
      <xdr:rowOff>9525</xdr:rowOff>
    </xdr:from>
    <xdr:to>
      <xdr:col>34</xdr:col>
      <xdr:colOff>247651</xdr:colOff>
      <xdr:row>34</xdr:row>
      <xdr:rowOff>992872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46C912C-7814-E052-CD4E-978FA24B2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6" y="29537025"/>
          <a:ext cx="1390650" cy="983347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35</xdr:row>
      <xdr:rowOff>9525</xdr:rowOff>
    </xdr:from>
    <xdr:to>
      <xdr:col>34</xdr:col>
      <xdr:colOff>285750</xdr:colOff>
      <xdr:row>35</xdr:row>
      <xdr:rowOff>1000253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FA796CBC-11CD-392D-9509-48C996827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350" y="30546675"/>
          <a:ext cx="1419225" cy="990728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36</xdr:row>
      <xdr:rowOff>19050</xdr:rowOff>
    </xdr:from>
    <xdr:to>
      <xdr:col>34</xdr:col>
      <xdr:colOff>238125</xdr:colOff>
      <xdr:row>36</xdr:row>
      <xdr:rowOff>988776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F945C5B3-F629-454A-17AC-88618490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31565850"/>
          <a:ext cx="1381125" cy="969726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37</xdr:row>
      <xdr:rowOff>19050</xdr:rowOff>
    </xdr:from>
    <xdr:to>
      <xdr:col>34</xdr:col>
      <xdr:colOff>200025</xdr:colOff>
      <xdr:row>37</xdr:row>
      <xdr:rowOff>991585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7522A38C-DE3E-A478-9F76-98A291B9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32575500"/>
          <a:ext cx="1343025" cy="972535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38</xdr:row>
      <xdr:rowOff>9525</xdr:rowOff>
    </xdr:from>
    <xdr:to>
      <xdr:col>34</xdr:col>
      <xdr:colOff>323850</xdr:colOff>
      <xdr:row>38</xdr:row>
      <xdr:rowOff>1009278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429A8795-EBC4-EDB4-7113-DD0965183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33575625"/>
          <a:ext cx="1466850" cy="999753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39</xdr:row>
      <xdr:rowOff>9525</xdr:rowOff>
    </xdr:from>
    <xdr:to>
      <xdr:col>34</xdr:col>
      <xdr:colOff>47625</xdr:colOff>
      <xdr:row>39</xdr:row>
      <xdr:rowOff>991430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F01E9AB9-E1A0-9358-5995-E3CEB1EA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34585275"/>
          <a:ext cx="1190625" cy="981905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40</xdr:row>
      <xdr:rowOff>9525</xdr:rowOff>
    </xdr:from>
    <xdr:to>
      <xdr:col>33</xdr:col>
      <xdr:colOff>542925</xdr:colOff>
      <xdr:row>41</xdr:row>
      <xdr:rowOff>2638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D52F4641-0715-41AE-F61A-4B82A4DB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35594925"/>
          <a:ext cx="1009650" cy="1002763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41</xdr:row>
      <xdr:rowOff>9525</xdr:rowOff>
    </xdr:from>
    <xdr:to>
      <xdr:col>34</xdr:col>
      <xdr:colOff>257175</xdr:colOff>
      <xdr:row>41</xdr:row>
      <xdr:rowOff>998349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28BB937-2672-D48F-E3B2-148F6300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36604575"/>
          <a:ext cx="1400175" cy="98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G57"/>
  <sheetViews>
    <sheetView tabSelected="1" zoomScale="80" zoomScaleNormal="80" workbookViewId="0">
      <pane ySplit="7" topLeftCell="A46" activePane="bottomLeft" state="frozen"/>
      <selection pane="bottomLeft" activeCell="P8" sqref="P8"/>
    </sheetView>
  </sheetViews>
  <sheetFormatPr defaultRowHeight="13.2" x14ac:dyDescent="0.25"/>
  <cols>
    <col min="1" max="1" width="19" customWidth="1"/>
    <col min="2" max="2" width="30.6640625" customWidth="1"/>
    <col min="3" max="3" width="5.88671875" customWidth="1"/>
    <col min="5" max="5" width="5.5546875" customWidth="1"/>
    <col min="6" max="6" width="7" customWidth="1"/>
    <col min="7" max="7" width="5.88671875" customWidth="1"/>
    <col min="9" max="9" width="8.44140625" customWidth="1"/>
    <col min="10" max="10" width="11.33203125" bestFit="1" customWidth="1"/>
    <col min="11" max="11" width="13.77734375" bestFit="1" customWidth="1"/>
    <col min="12" max="12" width="12.109375" bestFit="1" customWidth="1"/>
    <col min="13" max="13" width="14.21875" bestFit="1" customWidth="1"/>
    <col min="14" max="14" width="13.21875" bestFit="1" customWidth="1"/>
    <col min="15" max="15" width="11.5546875" customWidth="1"/>
    <col min="16" max="16" width="15.109375" customWidth="1"/>
    <col min="17" max="17" width="9.109375" bestFit="1" customWidth="1"/>
    <col min="18" max="18" width="15.44140625" hidden="1" customWidth="1"/>
    <col min="19" max="19" width="19.21875" hidden="1" customWidth="1"/>
    <col min="20" max="20" width="15.77734375" hidden="1" customWidth="1"/>
    <col min="21" max="21" width="11.77734375" hidden="1" customWidth="1"/>
    <col min="22" max="22" width="10.33203125" hidden="1" customWidth="1"/>
    <col min="23" max="23" width="11.44140625" hidden="1" customWidth="1"/>
    <col min="24" max="24" width="13.21875" hidden="1" customWidth="1"/>
    <col min="25" max="25" width="16.109375" hidden="1" customWidth="1"/>
    <col min="26" max="26" width="13.109375" hidden="1" customWidth="1"/>
    <col min="27" max="27" width="11.33203125" hidden="1" customWidth="1"/>
    <col min="28" max="28" width="14.109375" hidden="1" customWidth="1"/>
    <col min="29" max="29" width="12.5546875" hidden="1" customWidth="1"/>
    <col min="30" max="30" width="9.77734375" hidden="1" customWidth="1"/>
    <col min="31" max="31" width="11" hidden="1" customWidth="1"/>
    <col min="32" max="32" width="5" hidden="1" customWidth="1"/>
    <col min="33" max="33" width="6.88671875" bestFit="1" customWidth="1"/>
    <col min="34" max="34" width="9.88671875" customWidth="1"/>
  </cols>
  <sheetData>
    <row r="1" spans="1:33" ht="54" customHeight="1" x14ac:dyDescent="0.25">
      <c r="C1" s="56"/>
      <c r="D1" s="56"/>
      <c r="E1" s="56"/>
      <c r="J1" s="25"/>
      <c r="Q1" s="24"/>
    </row>
    <row r="2" spans="1:33" ht="15.75" customHeight="1" x14ac:dyDescent="0.25">
      <c r="A2" s="23" t="s">
        <v>1</v>
      </c>
      <c r="B2" s="23"/>
      <c r="C2" s="19"/>
      <c r="D2" s="1"/>
      <c r="E2" s="1"/>
      <c r="F2" s="1"/>
      <c r="G2" s="1"/>
      <c r="H2" s="1"/>
    </row>
    <row r="3" spans="1:33" ht="27.6" x14ac:dyDescent="0.25">
      <c r="A3" s="30" t="s">
        <v>2</v>
      </c>
      <c r="B3" s="8"/>
      <c r="C3" s="19"/>
      <c r="D3" s="1"/>
    </row>
    <row r="4" spans="1:33" ht="13.5" customHeight="1" x14ac:dyDescent="0.25">
      <c r="A4" s="6" t="s">
        <v>3</v>
      </c>
      <c r="B4" s="5"/>
      <c r="C4" s="20"/>
      <c r="D4" s="12"/>
    </row>
    <row r="5" spans="1:33" ht="15.6" x14ac:dyDescent="0.25">
      <c r="B5" s="29" t="s">
        <v>4</v>
      </c>
      <c r="C5" s="21">
        <v>0</v>
      </c>
      <c r="D5" s="13"/>
      <c r="H5" s="14"/>
      <c r="I5" s="2"/>
      <c r="J5" s="1"/>
    </row>
    <row r="6" spans="1:33" ht="27.6" x14ac:dyDescent="0.25">
      <c r="A6" s="3"/>
      <c r="B6" s="63" t="s">
        <v>7</v>
      </c>
      <c r="C6" s="22"/>
      <c r="D6" s="11"/>
      <c r="E6" s="7"/>
      <c r="F6" s="15"/>
      <c r="G6" s="15"/>
      <c r="H6" s="16"/>
      <c r="I6" s="31" t="s">
        <v>13</v>
      </c>
      <c r="J6" s="70">
        <f>SUM(J8:J57)</f>
        <v>0</v>
      </c>
      <c r="K6" s="9"/>
      <c r="L6" s="9"/>
      <c r="M6" s="17">
        <f>SUM(M8:M57)</f>
        <v>0</v>
      </c>
      <c r="N6" s="17">
        <f>SUM(N8:N57)</f>
        <v>0</v>
      </c>
      <c r="O6" s="17"/>
      <c r="P6" s="18"/>
      <c r="Q6" s="18"/>
      <c r="R6" s="18"/>
      <c r="S6" s="27"/>
      <c r="T6" s="55" t="s">
        <v>27</v>
      </c>
      <c r="U6" s="55"/>
      <c r="V6" s="55"/>
      <c r="W6" s="55"/>
      <c r="X6" s="55"/>
      <c r="Y6" s="55"/>
      <c r="Z6" s="55"/>
      <c r="AA6" s="55"/>
      <c r="AB6" s="28"/>
      <c r="AC6" s="28"/>
      <c r="AD6" s="73" t="s">
        <v>23</v>
      </c>
      <c r="AE6" s="74"/>
      <c r="AF6" s="75"/>
    </row>
    <row r="7" spans="1:33" ht="24" x14ac:dyDescent="0.25">
      <c r="A7" s="33" t="s">
        <v>5</v>
      </c>
      <c r="B7" s="35" t="s">
        <v>6</v>
      </c>
      <c r="C7" s="57" t="s">
        <v>60</v>
      </c>
      <c r="D7" s="35" t="s">
        <v>21</v>
      </c>
      <c r="E7" s="36" t="s">
        <v>8</v>
      </c>
      <c r="F7" s="10" t="s">
        <v>9</v>
      </c>
      <c r="G7" s="58" t="s">
        <v>10</v>
      </c>
      <c r="H7" s="62" t="s">
        <v>11</v>
      </c>
      <c r="I7" s="35" t="s">
        <v>12</v>
      </c>
      <c r="J7" s="35" t="s">
        <v>14</v>
      </c>
      <c r="K7" s="4" t="s">
        <v>28</v>
      </c>
      <c r="L7" s="10" t="s">
        <v>29</v>
      </c>
      <c r="M7" s="10" t="s">
        <v>15</v>
      </c>
      <c r="N7" s="10" t="s">
        <v>16</v>
      </c>
      <c r="O7" s="10" t="s">
        <v>17</v>
      </c>
      <c r="P7" s="34" t="s">
        <v>22</v>
      </c>
      <c r="Q7" s="34" t="s">
        <v>18</v>
      </c>
      <c r="R7" s="34"/>
      <c r="S7" s="26"/>
      <c r="T7" s="26"/>
      <c r="U7" s="32"/>
      <c r="V7" s="32"/>
      <c r="W7" s="26"/>
      <c r="X7" s="26"/>
      <c r="Y7" s="26"/>
      <c r="Z7" s="26"/>
      <c r="AA7" s="32"/>
      <c r="AB7" s="32"/>
      <c r="AC7" s="32"/>
      <c r="AD7" s="49" t="s">
        <v>24</v>
      </c>
      <c r="AE7" s="49" t="s">
        <v>25</v>
      </c>
      <c r="AF7" s="49" t="s">
        <v>26</v>
      </c>
      <c r="AG7" t="s">
        <v>19</v>
      </c>
    </row>
    <row r="8" spans="1:33" ht="80.099999999999994" customHeight="1" x14ac:dyDescent="0.25">
      <c r="A8" s="39" t="s">
        <v>32</v>
      </c>
      <c r="B8" s="40" t="s">
        <v>20</v>
      </c>
      <c r="C8" s="65" t="s">
        <v>52</v>
      </c>
      <c r="D8" s="59">
        <v>3.75</v>
      </c>
      <c r="E8" s="50">
        <v>12</v>
      </c>
      <c r="F8" s="50">
        <v>4</v>
      </c>
      <c r="G8" s="50">
        <v>4</v>
      </c>
      <c r="H8" s="64"/>
      <c r="I8" s="59">
        <f>ROUND(D8*(1-$C$5%),2)</f>
        <v>3.75</v>
      </c>
      <c r="J8" s="60">
        <f>H8*I8</f>
        <v>0</v>
      </c>
      <c r="K8" s="69">
        <v>0.223</v>
      </c>
      <c r="L8" s="68">
        <v>2.13E-4</v>
      </c>
      <c r="M8" s="39">
        <f>H8*K8</f>
        <v>0</v>
      </c>
      <c r="N8" s="66">
        <f>H8*L8</f>
        <v>0</v>
      </c>
      <c r="O8" s="67" t="s">
        <v>30</v>
      </c>
      <c r="P8" s="45"/>
      <c r="Q8" s="46">
        <v>0.05</v>
      </c>
      <c r="R8" s="45"/>
      <c r="S8" s="38"/>
      <c r="T8" s="38"/>
      <c r="U8" s="38"/>
      <c r="V8" s="37"/>
      <c r="W8" s="37"/>
      <c r="X8" s="37"/>
      <c r="Y8" s="37"/>
      <c r="Z8" s="37"/>
      <c r="AA8" s="47"/>
      <c r="AB8" s="47"/>
      <c r="AC8" s="37"/>
      <c r="AD8" s="37"/>
      <c r="AE8" s="37"/>
      <c r="AF8" s="37"/>
    </row>
    <row r="9" spans="1:33" ht="80.099999999999994" customHeight="1" x14ac:dyDescent="0.25">
      <c r="A9" s="39" t="s">
        <v>33</v>
      </c>
      <c r="B9" s="40" t="s">
        <v>51</v>
      </c>
      <c r="C9" s="65" t="s">
        <v>53</v>
      </c>
      <c r="D9" s="59">
        <v>3.75</v>
      </c>
      <c r="E9" s="50">
        <v>12</v>
      </c>
      <c r="F9" s="50">
        <v>4</v>
      </c>
      <c r="G9" s="50">
        <v>4</v>
      </c>
      <c r="H9" s="64"/>
      <c r="I9" s="59">
        <f t="shared" ref="I9:I42" si="0">ROUND(D9*(1-$C$5%),2)</f>
        <v>3.75</v>
      </c>
      <c r="J9" s="60">
        <f t="shared" ref="J9:J42" si="1">H9*I9</f>
        <v>0</v>
      </c>
      <c r="K9" s="69">
        <v>0.223</v>
      </c>
      <c r="L9" s="68">
        <v>2.13E-4</v>
      </c>
      <c r="M9" s="39"/>
      <c r="N9" s="66"/>
      <c r="O9" s="67"/>
      <c r="P9" s="45"/>
      <c r="Q9" s="46">
        <v>0.05</v>
      </c>
      <c r="R9" s="45"/>
      <c r="S9" s="38"/>
      <c r="T9" s="38"/>
      <c r="U9" s="38"/>
      <c r="V9" s="37"/>
      <c r="W9" s="37"/>
      <c r="X9" s="37"/>
      <c r="Y9" s="37"/>
      <c r="Z9" s="37"/>
      <c r="AA9" s="47"/>
      <c r="AB9" s="47"/>
      <c r="AC9" s="37"/>
      <c r="AD9" s="37"/>
      <c r="AE9" s="37"/>
      <c r="AF9" s="37"/>
    </row>
    <row r="10" spans="1:33" ht="80.099999999999994" customHeight="1" x14ac:dyDescent="0.25">
      <c r="A10" s="39" t="s">
        <v>34</v>
      </c>
      <c r="B10" s="40" t="s">
        <v>50</v>
      </c>
      <c r="C10" s="65" t="s">
        <v>54</v>
      </c>
      <c r="D10" s="59">
        <v>3.95</v>
      </c>
      <c r="E10" s="50">
        <v>12</v>
      </c>
      <c r="F10" s="50">
        <v>4</v>
      </c>
      <c r="G10" s="50">
        <v>4</v>
      </c>
      <c r="H10" s="64"/>
      <c r="I10" s="59">
        <f t="shared" si="0"/>
        <v>3.95</v>
      </c>
      <c r="J10" s="60">
        <f t="shared" si="1"/>
        <v>0</v>
      </c>
      <c r="K10" s="69">
        <v>0.24299999999999999</v>
      </c>
      <c r="L10" s="68">
        <v>2.23E-4</v>
      </c>
      <c r="M10" s="39"/>
      <c r="N10" s="66"/>
      <c r="O10" s="67"/>
      <c r="P10" s="45"/>
      <c r="Q10" s="46">
        <v>0.05</v>
      </c>
      <c r="R10" s="45"/>
      <c r="S10" s="38"/>
      <c r="T10" s="38"/>
      <c r="U10" s="38"/>
      <c r="V10" s="37"/>
      <c r="W10" s="37"/>
      <c r="X10" s="37"/>
      <c r="Y10" s="37"/>
      <c r="Z10" s="37"/>
      <c r="AA10" s="47"/>
      <c r="AB10" s="47"/>
      <c r="AC10" s="37"/>
      <c r="AD10" s="37"/>
      <c r="AE10" s="37"/>
      <c r="AF10" s="37"/>
    </row>
    <row r="11" spans="1:33" ht="80.099999999999994" customHeight="1" x14ac:dyDescent="0.25">
      <c r="A11" s="39" t="s">
        <v>35</v>
      </c>
      <c r="B11" s="40" t="s">
        <v>31</v>
      </c>
      <c r="C11" s="65" t="s">
        <v>55</v>
      </c>
      <c r="D11" s="59">
        <v>3.55</v>
      </c>
      <c r="E11" s="50">
        <v>12</v>
      </c>
      <c r="F11" s="50">
        <v>4</v>
      </c>
      <c r="G11" s="50">
        <v>4</v>
      </c>
      <c r="H11" s="64"/>
      <c r="I11" s="59">
        <f t="shared" si="0"/>
        <v>3.55</v>
      </c>
      <c r="J11" s="60">
        <f t="shared" si="1"/>
        <v>0</v>
      </c>
      <c r="K11" s="69">
        <v>0.11</v>
      </c>
      <c r="L11" s="68">
        <v>2.1100000000000001E-4</v>
      </c>
      <c r="M11" s="69"/>
      <c r="N11" s="71"/>
      <c r="O11" s="72"/>
      <c r="P11" s="45"/>
      <c r="Q11" s="46">
        <v>0.05</v>
      </c>
      <c r="R11" s="45"/>
      <c r="S11" s="38"/>
      <c r="T11" s="38"/>
      <c r="U11" s="38"/>
      <c r="V11" s="37"/>
      <c r="W11" s="37"/>
      <c r="X11" s="37"/>
      <c r="Y11" s="37"/>
      <c r="Z11" s="37"/>
      <c r="AA11" s="47"/>
      <c r="AB11" s="47"/>
      <c r="AC11" s="37"/>
      <c r="AD11" s="37"/>
      <c r="AE11" s="37"/>
      <c r="AF11" s="37"/>
    </row>
    <row r="12" spans="1:33" ht="80.099999999999994" customHeight="1" x14ac:dyDescent="0.25">
      <c r="A12" s="39" t="s">
        <v>36</v>
      </c>
      <c r="B12" s="40" t="s">
        <v>49</v>
      </c>
      <c r="C12" s="65" t="s">
        <v>56</v>
      </c>
      <c r="D12" s="59">
        <v>3.75</v>
      </c>
      <c r="E12" s="50">
        <v>12</v>
      </c>
      <c r="F12" s="50">
        <v>4</v>
      </c>
      <c r="G12" s="50">
        <v>4</v>
      </c>
      <c r="H12" s="64"/>
      <c r="I12" s="59">
        <f t="shared" si="0"/>
        <v>3.75</v>
      </c>
      <c r="J12" s="60">
        <f t="shared" si="1"/>
        <v>0</v>
      </c>
      <c r="K12" s="69">
        <v>0.30399999999999999</v>
      </c>
      <c r="L12" s="68">
        <v>2.2499999999999999E-4</v>
      </c>
      <c r="M12" s="69"/>
      <c r="N12" s="71"/>
      <c r="O12" s="72"/>
      <c r="P12" s="45"/>
      <c r="Q12" s="46">
        <v>0.05</v>
      </c>
      <c r="R12" s="45"/>
      <c r="S12" s="38"/>
      <c r="T12" s="38"/>
      <c r="U12" s="38"/>
      <c r="V12" s="37"/>
      <c r="W12" s="37"/>
      <c r="X12" s="37"/>
      <c r="Y12" s="37"/>
      <c r="Z12" s="37"/>
      <c r="AA12" s="47"/>
      <c r="AB12" s="47"/>
      <c r="AC12" s="37"/>
      <c r="AD12" s="37"/>
      <c r="AE12" s="37"/>
      <c r="AF12" s="37"/>
    </row>
    <row r="13" spans="1:33" ht="80.099999999999994" customHeight="1" x14ac:dyDescent="0.25">
      <c r="A13" s="39" t="s">
        <v>37</v>
      </c>
      <c r="B13" s="40" t="s">
        <v>47</v>
      </c>
      <c r="C13" s="65" t="s">
        <v>57</v>
      </c>
      <c r="D13" s="59">
        <v>3.95</v>
      </c>
      <c r="E13" s="50">
        <v>12</v>
      </c>
      <c r="F13" s="50">
        <v>4</v>
      </c>
      <c r="G13" s="50">
        <v>4</v>
      </c>
      <c r="H13" s="64"/>
      <c r="I13" s="59">
        <f t="shared" si="0"/>
        <v>3.95</v>
      </c>
      <c r="J13" s="60">
        <f t="shared" si="1"/>
        <v>0</v>
      </c>
      <c r="K13" s="69">
        <v>0.32300000000000001</v>
      </c>
      <c r="L13" s="68">
        <v>2.23E-4</v>
      </c>
      <c r="M13" s="69"/>
      <c r="N13" s="71"/>
      <c r="O13" s="72"/>
      <c r="P13" s="45"/>
      <c r="Q13" s="46">
        <v>0.05</v>
      </c>
      <c r="R13" s="45"/>
      <c r="S13" s="38"/>
      <c r="T13" s="38"/>
      <c r="U13" s="38"/>
      <c r="V13" s="37"/>
      <c r="W13" s="37"/>
      <c r="X13" s="37"/>
      <c r="Y13" s="37"/>
      <c r="Z13" s="37"/>
      <c r="AA13" s="47"/>
      <c r="AB13" s="47"/>
      <c r="AC13" s="37"/>
      <c r="AD13" s="37"/>
      <c r="AE13" s="37"/>
      <c r="AF13" s="37"/>
    </row>
    <row r="14" spans="1:33" ht="80.099999999999994" customHeight="1" x14ac:dyDescent="0.25">
      <c r="A14" s="39" t="s">
        <v>38</v>
      </c>
      <c r="B14" s="40" t="s">
        <v>48</v>
      </c>
      <c r="C14" s="65" t="s">
        <v>58</v>
      </c>
      <c r="D14" s="59">
        <v>3.54</v>
      </c>
      <c r="E14" s="50">
        <v>12</v>
      </c>
      <c r="F14" s="50">
        <v>4</v>
      </c>
      <c r="G14" s="50">
        <v>4</v>
      </c>
      <c r="H14" s="64"/>
      <c r="I14" s="59">
        <f t="shared" si="0"/>
        <v>3.54</v>
      </c>
      <c r="J14" s="60">
        <f t="shared" si="1"/>
        <v>0</v>
      </c>
      <c r="K14" s="69">
        <v>0.254</v>
      </c>
      <c r="L14" s="68"/>
      <c r="M14" s="69"/>
      <c r="N14" s="71"/>
      <c r="O14" s="72"/>
      <c r="P14" s="45"/>
      <c r="Q14" s="46">
        <v>0.05</v>
      </c>
      <c r="R14" s="45"/>
      <c r="S14" s="38"/>
      <c r="T14" s="38"/>
      <c r="U14" s="38"/>
      <c r="V14" s="37"/>
      <c r="W14" s="37"/>
      <c r="X14" s="37"/>
      <c r="Y14" s="37"/>
      <c r="Z14" s="37"/>
      <c r="AA14" s="47"/>
      <c r="AB14" s="47"/>
      <c r="AC14" s="37"/>
      <c r="AD14" s="37"/>
      <c r="AE14" s="37"/>
      <c r="AF14" s="37"/>
    </row>
    <row r="15" spans="1:33" ht="80.099999999999994" customHeight="1" x14ac:dyDescent="0.25">
      <c r="A15" s="39" t="s">
        <v>39</v>
      </c>
      <c r="B15" s="40" t="s">
        <v>46</v>
      </c>
      <c r="C15" s="65" t="s">
        <v>59</v>
      </c>
      <c r="D15" s="59">
        <v>3.75</v>
      </c>
      <c r="E15" s="50">
        <v>12</v>
      </c>
      <c r="F15" s="50">
        <v>4</v>
      </c>
      <c r="G15" s="50">
        <v>4</v>
      </c>
      <c r="H15" s="64"/>
      <c r="I15" s="59">
        <f t="shared" si="0"/>
        <v>3.75</v>
      </c>
      <c r="J15" s="60">
        <f t="shared" si="1"/>
        <v>0</v>
      </c>
      <c r="K15" s="69">
        <v>0.28699999999999998</v>
      </c>
      <c r="L15" s="68"/>
      <c r="M15" s="69"/>
      <c r="N15" s="71"/>
      <c r="O15" s="72"/>
      <c r="P15" s="45"/>
      <c r="Q15" s="46">
        <v>0.05</v>
      </c>
      <c r="R15" s="45"/>
      <c r="S15" s="38"/>
      <c r="T15" s="38"/>
      <c r="U15" s="38"/>
      <c r="V15" s="37"/>
      <c r="W15" s="37"/>
      <c r="X15" s="37"/>
      <c r="Y15" s="37"/>
      <c r="Z15" s="37"/>
      <c r="AA15" s="47"/>
      <c r="AB15" s="47"/>
      <c r="AC15" s="37"/>
      <c r="AD15" s="37"/>
      <c r="AE15" s="37"/>
      <c r="AF15" s="37"/>
    </row>
    <row r="16" spans="1:33" ht="80.099999999999994" customHeight="1" x14ac:dyDescent="0.25">
      <c r="A16" s="39" t="s">
        <v>40</v>
      </c>
      <c r="B16" s="40" t="s">
        <v>45</v>
      </c>
      <c r="C16" s="65" t="s">
        <v>61</v>
      </c>
      <c r="D16" s="59">
        <v>3.75</v>
      </c>
      <c r="E16" s="50">
        <v>12</v>
      </c>
      <c r="F16" s="50">
        <v>4</v>
      </c>
      <c r="G16" s="50">
        <v>4</v>
      </c>
      <c r="H16" s="64"/>
      <c r="I16" s="59">
        <f t="shared" si="0"/>
        <v>3.75</v>
      </c>
      <c r="J16" s="60">
        <f t="shared" si="1"/>
        <v>0</v>
      </c>
      <c r="K16" s="69">
        <v>0.39600000000000002</v>
      </c>
      <c r="L16" s="68"/>
      <c r="M16" s="69"/>
      <c r="N16" s="71"/>
      <c r="O16" s="72"/>
      <c r="P16" s="45"/>
      <c r="Q16" s="46">
        <v>0.05</v>
      </c>
      <c r="R16" s="45"/>
      <c r="S16" s="38"/>
      <c r="T16" s="38"/>
      <c r="U16" s="38"/>
      <c r="V16" s="37"/>
      <c r="W16" s="37"/>
      <c r="X16" s="37"/>
      <c r="Y16" s="37"/>
      <c r="Z16" s="37"/>
      <c r="AA16" s="47"/>
      <c r="AB16" s="47"/>
      <c r="AC16" s="37"/>
      <c r="AD16" s="37"/>
      <c r="AE16" s="37"/>
      <c r="AF16" s="37"/>
    </row>
    <row r="17" spans="1:32" ht="80.099999999999994" customHeight="1" x14ac:dyDescent="0.25">
      <c r="A17" s="39" t="s">
        <v>41</v>
      </c>
      <c r="B17" s="40" t="s">
        <v>44</v>
      </c>
      <c r="C17" s="65" t="s">
        <v>62</v>
      </c>
      <c r="D17" s="59">
        <v>3.65</v>
      </c>
      <c r="E17" s="50">
        <v>12</v>
      </c>
      <c r="F17" s="50">
        <v>4</v>
      </c>
      <c r="G17" s="50">
        <v>4</v>
      </c>
      <c r="H17" s="64"/>
      <c r="I17" s="59">
        <f t="shared" si="0"/>
        <v>3.65</v>
      </c>
      <c r="J17" s="60">
        <f t="shared" si="1"/>
        <v>0</v>
      </c>
      <c r="K17" s="69">
        <v>0.13200000000000001</v>
      </c>
      <c r="L17" s="68"/>
      <c r="M17" s="69"/>
      <c r="N17" s="71"/>
      <c r="O17" s="72"/>
      <c r="P17" s="45"/>
      <c r="Q17" s="46">
        <v>0.05</v>
      </c>
      <c r="R17" s="45"/>
      <c r="S17" s="38"/>
      <c r="T17" s="38"/>
      <c r="U17" s="38"/>
      <c r="V17" s="37"/>
      <c r="W17" s="37"/>
      <c r="X17" s="37"/>
      <c r="Y17" s="37"/>
      <c r="Z17" s="37"/>
      <c r="AA17" s="47"/>
      <c r="AB17" s="47"/>
      <c r="AC17" s="37"/>
      <c r="AD17" s="37"/>
      <c r="AE17" s="37"/>
      <c r="AF17" s="37"/>
    </row>
    <row r="18" spans="1:32" ht="80.099999999999994" customHeight="1" x14ac:dyDescent="0.25">
      <c r="A18" s="39" t="s">
        <v>42</v>
      </c>
      <c r="B18" s="40" t="s">
        <v>43</v>
      </c>
      <c r="C18" s="65" t="s">
        <v>63</v>
      </c>
      <c r="D18" s="59">
        <v>4.1500000000000004</v>
      </c>
      <c r="E18" s="50">
        <v>12</v>
      </c>
      <c r="F18" s="50">
        <v>4</v>
      </c>
      <c r="G18" s="50">
        <v>4</v>
      </c>
      <c r="H18" s="64"/>
      <c r="I18" s="59">
        <f t="shared" si="0"/>
        <v>4.1500000000000004</v>
      </c>
      <c r="J18" s="60">
        <f t="shared" si="1"/>
        <v>0</v>
      </c>
      <c r="K18" s="69">
        <v>0.20200000000000001</v>
      </c>
      <c r="L18" s="68"/>
      <c r="M18" s="69"/>
      <c r="N18" s="71"/>
      <c r="O18" s="72"/>
      <c r="P18" s="45"/>
      <c r="Q18" s="46">
        <v>0.05</v>
      </c>
      <c r="R18" s="45"/>
      <c r="S18" s="38"/>
      <c r="T18" s="38"/>
      <c r="U18" s="38"/>
      <c r="V18" s="37"/>
      <c r="W18" s="37"/>
      <c r="X18" s="37"/>
      <c r="Y18" s="37"/>
      <c r="Z18" s="37"/>
      <c r="AA18" s="47"/>
      <c r="AB18" s="47"/>
      <c r="AC18" s="37"/>
      <c r="AD18" s="37"/>
      <c r="AE18" s="37"/>
      <c r="AF18" s="37"/>
    </row>
    <row r="19" spans="1:32" ht="80.099999999999994" customHeight="1" x14ac:dyDescent="0.25">
      <c r="A19" s="39" t="s">
        <v>130</v>
      </c>
      <c r="B19" s="40" t="s">
        <v>96</v>
      </c>
      <c r="C19" s="65" t="s">
        <v>68</v>
      </c>
      <c r="D19" s="59">
        <v>3.2</v>
      </c>
      <c r="E19" s="50">
        <v>12</v>
      </c>
      <c r="F19" s="50">
        <v>4</v>
      </c>
      <c r="G19" s="50">
        <v>4</v>
      </c>
      <c r="H19" s="64"/>
      <c r="I19" s="59">
        <f t="shared" si="0"/>
        <v>3.2</v>
      </c>
      <c r="J19" s="60">
        <f t="shared" si="1"/>
        <v>0</v>
      </c>
      <c r="K19" s="69">
        <v>0.14299999999999999</v>
      </c>
      <c r="L19" s="68"/>
      <c r="M19" s="69"/>
      <c r="N19" s="71"/>
      <c r="O19" s="72"/>
      <c r="P19" s="45"/>
      <c r="Q19" s="46"/>
      <c r="R19" s="45"/>
      <c r="S19" s="38"/>
      <c r="T19" s="38"/>
      <c r="U19" s="38"/>
      <c r="V19" s="37"/>
      <c r="W19" s="37"/>
      <c r="X19" s="37"/>
      <c r="Y19" s="37"/>
      <c r="Z19" s="37"/>
      <c r="AA19" s="47"/>
      <c r="AB19" s="47"/>
      <c r="AC19" s="37"/>
      <c r="AD19" s="37"/>
      <c r="AE19" s="37"/>
      <c r="AF19" s="37"/>
    </row>
    <row r="20" spans="1:32" ht="80.099999999999994" customHeight="1" x14ac:dyDescent="0.25">
      <c r="A20" s="39" t="s">
        <v>131</v>
      </c>
      <c r="B20" s="40" t="s">
        <v>97</v>
      </c>
      <c r="C20" s="65" t="s">
        <v>69</v>
      </c>
      <c r="D20" s="59">
        <v>3.2</v>
      </c>
      <c r="E20" s="50">
        <v>12</v>
      </c>
      <c r="F20" s="50">
        <v>4</v>
      </c>
      <c r="G20" s="50">
        <v>4</v>
      </c>
      <c r="H20" s="64"/>
      <c r="I20" s="59">
        <f t="shared" si="0"/>
        <v>3.2</v>
      </c>
      <c r="J20" s="60">
        <f t="shared" si="1"/>
        <v>0</v>
      </c>
      <c r="K20" s="69">
        <v>0.13</v>
      </c>
      <c r="L20" s="68"/>
      <c r="M20" s="69"/>
      <c r="N20" s="71"/>
      <c r="O20" s="72"/>
      <c r="P20" s="45"/>
      <c r="Q20" s="46"/>
      <c r="R20" s="45"/>
      <c r="S20" s="38"/>
      <c r="T20" s="38"/>
      <c r="U20" s="38"/>
      <c r="V20" s="37"/>
      <c r="W20" s="37"/>
      <c r="X20" s="37"/>
      <c r="Y20" s="37"/>
      <c r="Z20" s="37"/>
      <c r="AA20" s="47"/>
      <c r="AB20" s="47"/>
      <c r="AC20" s="37"/>
      <c r="AD20" s="37"/>
      <c r="AE20" s="37"/>
      <c r="AF20" s="37"/>
    </row>
    <row r="21" spans="1:32" ht="80.099999999999994" customHeight="1" x14ac:dyDescent="0.25">
      <c r="A21" s="39" t="s">
        <v>132</v>
      </c>
      <c r="B21" s="40" t="s">
        <v>98</v>
      </c>
      <c r="C21" s="65" t="s">
        <v>70</v>
      </c>
      <c r="D21" s="59">
        <v>3.2</v>
      </c>
      <c r="E21" s="50">
        <v>12</v>
      </c>
      <c r="F21" s="50">
        <v>4</v>
      </c>
      <c r="G21" s="50">
        <v>4</v>
      </c>
      <c r="H21" s="64"/>
      <c r="I21" s="59">
        <f t="shared" si="0"/>
        <v>3.2</v>
      </c>
      <c r="J21" s="60">
        <f t="shared" si="1"/>
        <v>0</v>
      </c>
      <c r="K21" s="69">
        <v>0.13500000000000001</v>
      </c>
      <c r="L21" s="68"/>
      <c r="M21" s="69"/>
      <c r="N21" s="71"/>
      <c r="O21" s="72"/>
      <c r="P21" s="45"/>
      <c r="Q21" s="46"/>
      <c r="R21" s="45"/>
      <c r="S21" s="38"/>
      <c r="T21" s="38"/>
      <c r="U21" s="38"/>
      <c r="V21" s="37"/>
      <c r="W21" s="37"/>
      <c r="X21" s="37"/>
      <c r="Y21" s="37"/>
      <c r="Z21" s="37"/>
      <c r="AA21" s="47"/>
      <c r="AB21" s="47"/>
      <c r="AC21" s="37"/>
      <c r="AD21" s="37"/>
      <c r="AE21" s="37"/>
      <c r="AF21" s="37"/>
    </row>
    <row r="22" spans="1:32" ht="80.099999999999994" customHeight="1" x14ac:dyDescent="0.25">
      <c r="A22" s="39" t="s">
        <v>133</v>
      </c>
      <c r="B22" s="40" t="s">
        <v>99</v>
      </c>
      <c r="C22" s="65" t="s">
        <v>71</v>
      </c>
      <c r="D22" s="59">
        <v>3.8</v>
      </c>
      <c r="E22" s="50">
        <v>12</v>
      </c>
      <c r="F22" s="50">
        <v>4</v>
      </c>
      <c r="G22" s="50">
        <v>4</v>
      </c>
      <c r="H22" s="64"/>
      <c r="I22" s="59">
        <f t="shared" si="0"/>
        <v>3.8</v>
      </c>
      <c r="J22" s="60">
        <f t="shared" si="1"/>
        <v>0</v>
      </c>
      <c r="K22" s="69">
        <v>0.112</v>
      </c>
      <c r="L22" s="68"/>
      <c r="M22" s="69"/>
      <c r="N22" s="71"/>
      <c r="O22" s="72"/>
      <c r="P22" s="45"/>
      <c r="Q22" s="46"/>
      <c r="R22" s="45"/>
      <c r="S22" s="38"/>
      <c r="T22" s="38"/>
      <c r="U22" s="38"/>
      <c r="V22" s="37"/>
      <c r="W22" s="37"/>
      <c r="X22" s="37"/>
      <c r="Y22" s="37"/>
      <c r="Z22" s="37"/>
      <c r="AA22" s="47"/>
      <c r="AB22" s="47"/>
      <c r="AC22" s="37"/>
      <c r="AD22" s="37"/>
      <c r="AE22" s="37"/>
      <c r="AF22" s="37"/>
    </row>
    <row r="23" spans="1:32" ht="80.099999999999994" customHeight="1" x14ac:dyDescent="0.25">
      <c r="A23" s="39" t="s">
        <v>134</v>
      </c>
      <c r="B23" s="40" t="s">
        <v>100</v>
      </c>
      <c r="C23" s="65" t="s">
        <v>72</v>
      </c>
      <c r="D23" s="59">
        <v>5.2</v>
      </c>
      <c r="E23" s="50">
        <v>12</v>
      </c>
      <c r="F23" s="50">
        <v>4</v>
      </c>
      <c r="G23" s="50">
        <v>4</v>
      </c>
      <c r="H23" s="64"/>
      <c r="I23" s="59">
        <f t="shared" si="0"/>
        <v>5.2</v>
      </c>
      <c r="J23" s="60">
        <f t="shared" si="1"/>
        <v>0</v>
      </c>
      <c r="K23" s="69">
        <v>0.14000000000000001</v>
      </c>
      <c r="L23" s="68"/>
      <c r="M23" s="69"/>
      <c r="N23" s="71"/>
      <c r="O23" s="72"/>
      <c r="P23" s="45"/>
      <c r="Q23" s="46"/>
      <c r="R23" s="45"/>
      <c r="S23" s="38"/>
      <c r="T23" s="38"/>
      <c r="U23" s="38"/>
      <c r="V23" s="37"/>
      <c r="W23" s="37"/>
      <c r="X23" s="37"/>
      <c r="Y23" s="37"/>
      <c r="Z23" s="37"/>
      <c r="AA23" s="47"/>
      <c r="AB23" s="47"/>
      <c r="AC23" s="37"/>
      <c r="AD23" s="37"/>
      <c r="AE23" s="37"/>
      <c r="AF23" s="37"/>
    </row>
    <row r="24" spans="1:32" ht="80.099999999999994" customHeight="1" x14ac:dyDescent="0.25">
      <c r="A24" s="39" t="s">
        <v>135</v>
      </c>
      <c r="B24" s="40" t="s">
        <v>101</v>
      </c>
      <c r="C24" s="65" t="s">
        <v>73</v>
      </c>
      <c r="D24" s="59">
        <v>3.95</v>
      </c>
      <c r="E24" s="50">
        <v>12</v>
      </c>
      <c r="F24" s="50">
        <v>4</v>
      </c>
      <c r="G24" s="50">
        <v>4</v>
      </c>
      <c r="H24" s="64"/>
      <c r="I24" s="59">
        <f t="shared" si="0"/>
        <v>3.95</v>
      </c>
      <c r="J24" s="60">
        <f t="shared" si="1"/>
        <v>0</v>
      </c>
      <c r="K24" s="69">
        <v>0.14499999999999999</v>
      </c>
      <c r="L24" s="68"/>
      <c r="M24" s="69"/>
      <c r="N24" s="71"/>
      <c r="O24" s="72"/>
      <c r="P24" s="45"/>
      <c r="Q24" s="46"/>
      <c r="R24" s="45"/>
      <c r="S24" s="38"/>
      <c r="T24" s="38"/>
      <c r="U24" s="38"/>
      <c r="V24" s="37"/>
      <c r="W24" s="37"/>
      <c r="X24" s="37"/>
      <c r="Y24" s="37"/>
      <c r="Z24" s="37"/>
      <c r="AA24" s="47"/>
      <c r="AB24" s="47"/>
      <c r="AC24" s="37"/>
      <c r="AD24" s="37"/>
      <c r="AE24" s="37"/>
      <c r="AF24" s="37"/>
    </row>
    <row r="25" spans="1:32" ht="80.099999999999994" customHeight="1" x14ac:dyDescent="0.25">
      <c r="A25" s="39" t="s">
        <v>136</v>
      </c>
      <c r="B25" s="40" t="s">
        <v>102</v>
      </c>
      <c r="C25" s="65" t="s">
        <v>74</v>
      </c>
      <c r="D25" s="59">
        <v>3.9</v>
      </c>
      <c r="E25" s="50">
        <v>12</v>
      </c>
      <c r="F25" s="50">
        <v>4</v>
      </c>
      <c r="G25" s="50">
        <v>4</v>
      </c>
      <c r="H25" s="64"/>
      <c r="I25" s="59">
        <f t="shared" si="0"/>
        <v>3.9</v>
      </c>
      <c r="J25" s="60">
        <f t="shared" si="1"/>
        <v>0</v>
      </c>
      <c r="K25" s="69">
        <v>0.19500000000000001</v>
      </c>
      <c r="L25" s="68"/>
      <c r="M25" s="69"/>
      <c r="N25" s="71"/>
      <c r="O25" s="72"/>
      <c r="P25" s="45"/>
      <c r="Q25" s="46"/>
      <c r="R25" s="45"/>
      <c r="S25" s="38"/>
      <c r="T25" s="38"/>
      <c r="U25" s="38"/>
      <c r="V25" s="37"/>
      <c r="W25" s="37"/>
      <c r="X25" s="37"/>
      <c r="Y25" s="37"/>
      <c r="Z25" s="37"/>
      <c r="AA25" s="47"/>
      <c r="AB25" s="47"/>
      <c r="AC25" s="37"/>
      <c r="AD25" s="37"/>
      <c r="AE25" s="37"/>
      <c r="AF25" s="37"/>
    </row>
    <row r="26" spans="1:32" ht="80.099999999999994" customHeight="1" x14ac:dyDescent="0.25">
      <c r="A26" s="39" t="s">
        <v>137</v>
      </c>
      <c r="B26" s="40" t="s">
        <v>103</v>
      </c>
      <c r="C26" s="65" t="s">
        <v>75</v>
      </c>
      <c r="D26" s="59">
        <v>3.9</v>
      </c>
      <c r="E26" s="50">
        <v>12</v>
      </c>
      <c r="F26" s="50">
        <v>4</v>
      </c>
      <c r="G26" s="50">
        <v>4</v>
      </c>
      <c r="H26" s="64"/>
      <c r="I26" s="59">
        <f t="shared" si="0"/>
        <v>3.9</v>
      </c>
      <c r="J26" s="60">
        <f t="shared" si="1"/>
        <v>0</v>
      </c>
      <c r="K26" s="69">
        <v>0.17499999999999999</v>
      </c>
      <c r="L26" s="68"/>
      <c r="M26" s="69"/>
      <c r="N26" s="71"/>
      <c r="O26" s="72"/>
      <c r="P26" s="45"/>
      <c r="Q26" s="46"/>
      <c r="R26" s="45"/>
      <c r="S26" s="38"/>
      <c r="T26" s="38"/>
      <c r="U26" s="38"/>
      <c r="V26" s="37"/>
      <c r="W26" s="37"/>
      <c r="X26" s="37"/>
      <c r="Y26" s="37"/>
      <c r="Z26" s="37"/>
      <c r="AA26" s="47"/>
      <c r="AB26" s="47"/>
      <c r="AC26" s="37"/>
      <c r="AD26" s="37"/>
      <c r="AE26" s="37"/>
      <c r="AF26" s="37"/>
    </row>
    <row r="27" spans="1:32" ht="80.099999999999994" customHeight="1" x14ac:dyDescent="0.25">
      <c r="A27" s="39" t="s">
        <v>138</v>
      </c>
      <c r="B27" s="40" t="s">
        <v>104</v>
      </c>
      <c r="C27" s="65" t="s">
        <v>76</v>
      </c>
      <c r="D27" s="59">
        <v>3.7</v>
      </c>
      <c r="E27" s="50">
        <v>12</v>
      </c>
      <c r="F27" s="50">
        <v>4</v>
      </c>
      <c r="G27" s="50">
        <v>4</v>
      </c>
      <c r="H27" s="64"/>
      <c r="I27" s="59">
        <f t="shared" si="0"/>
        <v>3.7</v>
      </c>
      <c r="J27" s="60">
        <f t="shared" si="1"/>
        <v>0</v>
      </c>
      <c r="K27" s="69">
        <v>0.14199999999999999</v>
      </c>
      <c r="L27" s="68"/>
      <c r="M27" s="69"/>
      <c r="N27" s="71"/>
      <c r="O27" s="72"/>
      <c r="P27" s="45"/>
      <c r="Q27" s="46"/>
      <c r="R27" s="45"/>
      <c r="S27" s="38"/>
      <c r="T27" s="38"/>
      <c r="U27" s="38"/>
      <c r="V27" s="37"/>
      <c r="W27" s="37"/>
      <c r="X27" s="37"/>
      <c r="Y27" s="37"/>
      <c r="Z27" s="37"/>
      <c r="AA27" s="47"/>
      <c r="AB27" s="47"/>
      <c r="AC27" s="37"/>
      <c r="AD27" s="37"/>
      <c r="AE27" s="37"/>
      <c r="AF27" s="37"/>
    </row>
    <row r="28" spans="1:32" ht="80.099999999999994" customHeight="1" x14ac:dyDescent="0.25">
      <c r="A28" s="39" t="s">
        <v>139</v>
      </c>
      <c r="B28" s="40" t="s">
        <v>105</v>
      </c>
      <c r="C28" s="65" t="s">
        <v>77</v>
      </c>
      <c r="D28" s="59">
        <v>4.3</v>
      </c>
      <c r="E28" s="50">
        <v>12</v>
      </c>
      <c r="F28" s="50">
        <v>4</v>
      </c>
      <c r="G28" s="50">
        <v>4</v>
      </c>
      <c r="H28" s="64"/>
      <c r="I28" s="59">
        <f t="shared" si="0"/>
        <v>4.3</v>
      </c>
      <c r="J28" s="60">
        <f t="shared" si="1"/>
        <v>0</v>
      </c>
      <c r="K28" s="69">
        <v>0.19500000000000001</v>
      </c>
      <c r="L28" s="68"/>
      <c r="M28" s="69"/>
      <c r="N28" s="71"/>
      <c r="O28" s="72"/>
      <c r="P28" s="45"/>
      <c r="Q28" s="46"/>
      <c r="R28" s="45"/>
      <c r="S28" s="38"/>
      <c r="T28" s="38"/>
      <c r="U28" s="38"/>
      <c r="V28" s="37"/>
      <c r="W28" s="37"/>
      <c r="X28" s="37"/>
      <c r="Y28" s="37"/>
      <c r="Z28" s="37"/>
      <c r="AA28" s="47"/>
      <c r="AB28" s="47"/>
      <c r="AC28" s="37"/>
      <c r="AD28" s="37"/>
      <c r="AE28" s="37"/>
      <c r="AF28" s="37"/>
    </row>
    <row r="29" spans="1:32" ht="80.099999999999994" customHeight="1" x14ac:dyDescent="0.25">
      <c r="A29" s="39" t="s">
        <v>140</v>
      </c>
      <c r="B29" s="40" t="s">
        <v>106</v>
      </c>
      <c r="C29" s="65" t="s">
        <v>78</v>
      </c>
      <c r="D29" s="59">
        <v>3.9</v>
      </c>
      <c r="E29" s="50">
        <v>12</v>
      </c>
      <c r="F29" s="50">
        <v>4</v>
      </c>
      <c r="G29" s="50">
        <v>4</v>
      </c>
      <c r="H29" s="64"/>
      <c r="I29" s="59">
        <f t="shared" si="0"/>
        <v>3.9</v>
      </c>
      <c r="J29" s="60">
        <f t="shared" si="1"/>
        <v>0</v>
      </c>
      <c r="K29" s="69">
        <v>0.22</v>
      </c>
      <c r="L29" s="68"/>
      <c r="M29" s="69"/>
      <c r="N29" s="71"/>
      <c r="O29" s="72"/>
      <c r="P29" s="45"/>
      <c r="Q29" s="46"/>
      <c r="R29" s="45"/>
      <c r="S29" s="38"/>
      <c r="T29" s="38"/>
      <c r="U29" s="38"/>
      <c r="V29" s="37"/>
      <c r="W29" s="37"/>
      <c r="X29" s="37"/>
      <c r="Y29" s="37"/>
      <c r="Z29" s="37"/>
      <c r="AA29" s="47"/>
      <c r="AB29" s="47"/>
      <c r="AC29" s="37"/>
      <c r="AD29" s="37"/>
      <c r="AE29" s="37"/>
      <c r="AF29" s="37"/>
    </row>
    <row r="30" spans="1:32" ht="80.099999999999994" customHeight="1" x14ac:dyDescent="0.25">
      <c r="A30" s="39" t="s">
        <v>141</v>
      </c>
      <c r="B30" s="40" t="s">
        <v>107</v>
      </c>
      <c r="C30" s="65" t="s">
        <v>79</v>
      </c>
      <c r="D30" s="59">
        <v>4.8600000000000003</v>
      </c>
      <c r="E30" s="50">
        <v>10</v>
      </c>
      <c r="F30" s="50">
        <v>5</v>
      </c>
      <c r="G30" s="50">
        <v>5</v>
      </c>
      <c r="H30" s="64"/>
      <c r="I30" s="59">
        <f t="shared" si="0"/>
        <v>4.8600000000000003</v>
      </c>
      <c r="J30" s="60">
        <f t="shared" si="1"/>
        <v>0</v>
      </c>
      <c r="K30" s="69">
        <v>0.25600000000000001</v>
      </c>
      <c r="L30" s="68"/>
      <c r="M30" s="69"/>
      <c r="N30" s="71"/>
      <c r="O30" s="72"/>
      <c r="P30" s="45"/>
      <c r="Q30" s="46"/>
      <c r="R30" s="45"/>
      <c r="S30" s="38"/>
      <c r="T30" s="38"/>
      <c r="U30" s="38"/>
      <c r="V30" s="37"/>
      <c r="W30" s="37"/>
      <c r="X30" s="37"/>
      <c r="Y30" s="37"/>
      <c r="Z30" s="37"/>
      <c r="AA30" s="47"/>
      <c r="AB30" s="47"/>
      <c r="AC30" s="37"/>
      <c r="AD30" s="37"/>
      <c r="AE30" s="37"/>
      <c r="AF30" s="37"/>
    </row>
    <row r="31" spans="1:32" ht="80.099999999999994" customHeight="1" x14ac:dyDescent="0.25">
      <c r="A31" s="39" t="s">
        <v>142</v>
      </c>
      <c r="B31" s="40" t="s">
        <v>108</v>
      </c>
      <c r="C31" s="65" t="s">
        <v>80</v>
      </c>
      <c r="D31" s="59">
        <v>3.98</v>
      </c>
      <c r="E31" s="50">
        <v>12</v>
      </c>
      <c r="F31" s="50">
        <v>4</v>
      </c>
      <c r="G31" s="50">
        <v>4</v>
      </c>
      <c r="H31" s="64"/>
      <c r="I31" s="59">
        <f t="shared" si="0"/>
        <v>3.98</v>
      </c>
      <c r="J31" s="60">
        <f t="shared" si="1"/>
        <v>0</v>
      </c>
      <c r="K31" s="69">
        <v>0.19800000000000001</v>
      </c>
      <c r="L31" s="68"/>
      <c r="M31" s="69"/>
      <c r="N31" s="71"/>
      <c r="O31" s="72"/>
      <c r="P31" s="45"/>
      <c r="Q31" s="46"/>
      <c r="R31" s="45"/>
      <c r="S31" s="38"/>
      <c r="T31" s="38"/>
      <c r="U31" s="38"/>
      <c r="V31" s="37"/>
      <c r="W31" s="37"/>
      <c r="X31" s="37"/>
      <c r="Y31" s="37"/>
      <c r="Z31" s="37"/>
      <c r="AA31" s="47"/>
      <c r="AB31" s="47"/>
      <c r="AC31" s="37"/>
      <c r="AD31" s="37"/>
      <c r="AE31" s="37"/>
      <c r="AF31" s="37"/>
    </row>
    <row r="32" spans="1:32" ht="80.099999999999994" customHeight="1" x14ac:dyDescent="0.25">
      <c r="A32" s="39" t="s">
        <v>143</v>
      </c>
      <c r="B32" s="40" t="s">
        <v>109</v>
      </c>
      <c r="C32" s="65" t="s">
        <v>81</v>
      </c>
      <c r="D32" s="59">
        <v>1.8</v>
      </c>
      <c r="E32" s="50">
        <v>20</v>
      </c>
      <c r="F32" s="50">
        <v>5</v>
      </c>
      <c r="G32" s="50">
        <v>5</v>
      </c>
      <c r="H32" s="64"/>
      <c r="I32" s="59">
        <f t="shared" si="0"/>
        <v>1.8</v>
      </c>
      <c r="J32" s="60">
        <f t="shared" si="1"/>
        <v>0</v>
      </c>
      <c r="K32" s="69">
        <v>0.16500000000000001</v>
      </c>
      <c r="L32" s="68"/>
      <c r="M32" s="69"/>
      <c r="N32" s="71"/>
      <c r="O32" s="72"/>
      <c r="P32" s="45"/>
      <c r="Q32" s="46"/>
      <c r="R32" s="45"/>
      <c r="S32" s="38"/>
      <c r="T32" s="38"/>
      <c r="U32" s="38"/>
      <c r="V32" s="37"/>
      <c r="W32" s="37"/>
      <c r="X32" s="37"/>
      <c r="Y32" s="37"/>
      <c r="Z32" s="37"/>
      <c r="AA32" s="47"/>
      <c r="AB32" s="47"/>
      <c r="AC32" s="37"/>
      <c r="AD32" s="37"/>
      <c r="AE32" s="37"/>
      <c r="AF32" s="37"/>
    </row>
    <row r="33" spans="1:32" ht="80.099999999999994" customHeight="1" x14ac:dyDescent="0.25">
      <c r="A33" s="39" t="s">
        <v>144</v>
      </c>
      <c r="B33" s="40" t="s">
        <v>110</v>
      </c>
      <c r="C33" s="65" t="s">
        <v>82</v>
      </c>
      <c r="D33" s="59">
        <v>4.76</v>
      </c>
      <c r="E33" s="50">
        <v>10</v>
      </c>
      <c r="F33" s="50">
        <v>5</v>
      </c>
      <c r="G33" s="50">
        <v>5</v>
      </c>
      <c r="H33" s="64"/>
      <c r="I33" s="59">
        <f t="shared" si="0"/>
        <v>4.76</v>
      </c>
      <c r="J33" s="60">
        <f t="shared" si="1"/>
        <v>0</v>
      </c>
      <c r="K33" s="69">
        <v>0.315</v>
      </c>
      <c r="L33" s="68"/>
      <c r="M33" s="69"/>
      <c r="N33" s="71"/>
      <c r="O33" s="72"/>
      <c r="P33" s="45"/>
      <c r="Q33" s="46"/>
      <c r="R33" s="45"/>
      <c r="S33" s="38"/>
      <c r="T33" s="38"/>
      <c r="U33" s="38"/>
      <c r="V33" s="37"/>
      <c r="W33" s="37"/>
      <c r="X33" s="37"/>
      <c r="Y33" s="37"/>
      <c r="Z33" s="37"/>
      <c r="AA33" s="47"/>
      <c r="AB33" s="47"/>
      <c r="AC33" s="37"/>
      <c r="AD33" s="37"/>
      <c r="AE33" s="37"/>
      <c r="AF33" s="37"/>
    </row>
    <row r="34" spans="1:32" ht="80.099999999999994" customHeight="1" x14ac:dyDescent="0.25">
      <c r="A34" s="39" t="s">
        <v>145</v>
      </c>
      <c r="B34" s="40" t="s">
        <v>111</v>
      </c>
      <c r="C34" s="65" t="s">
        <v>83</v>
      </c>
      <c r="D34" s="59">
        <v>7.86</v>
      </c>
      <c r="E34" s="50">
        <v>8</v>
      </c>
      <c r="F34" s="50">
        <v>4</v>
      </c>
      <c r="G34" s="50">
        <v>4</v>
      </c>
      <c r="H34" s="64"/>
      <c r="I34" s="59">
        <f t="shared" si="0"/>
        <v>7.86</v>
      </c>
      <c r="J34" s="60">
        <f t="shared" si="1"/>
        <v>0</v>
      </c>
      <c r="K34" s="69">
        <v>0.40400000000000003</v>
      </c>
      <c r="L34" s="68"/>
      <c r="M34" s="69"/>
      <c r="N34" s="71"/>
      <c r="O34" s="72"/>
      <c r="P34" s="45"/>
      <c r="Q34" s="46"/>
      <c r="R34" s="45"/>
      <c r="S34" s="38"/>
      <c r="T34" s="38"/>
      <c r="U34" s="38"/>
      <c r="V34" s="37"/>
      <c r="W34" s="37"/>
      <c r="X34" s="37"/>
      <c r="Y34" s="37"/>
      <c r="Z34" s="37"/>
      <c r="AA34" s="47"/>
      <c r="AB34" s="47"/>
      <c r="AC34" s="37"/>
      <c r="AD34" s="37"/>
      <c r="AE34" s="37"/>
      <c r="AF34" s="37"/>
    </row>
    <row r="35" spans="1:32" ht="80.099999999999994" customHeight="1" x14ac:dyDescent="0.25">
      <c r="A35" s="39" t="s">
        <v>146</v>
      </c>
      <c r="B35" s="40" t="s">
        <v>112</v>
      </c>
      <c r="C35" s="65" t="s">
        <v>84</v>
      </c>
      <c r="D35" s="59">
        <v>8.9499999999999993</v>
      </c>
      <c r="E35" s="50">
        <v>8</v>
      </c>
      <c r="F35" s="50">
        <v>4</v>
      </c>
      <c r="G35" s="50">
        <v>4</v>
      </c>
      <c r="H35" s="64"/>
      <c r="I35" s="59">
        <f t="shared" si="0"/>
        <v>8.9499999999999993</v>
      </c>
      <c r="J35" s="60">
        <f t="shared" si="1"/>
        <v>0</v>
      </c>
      <c r="K35" s="69">
        <v>0.432</v>
      </c>
      <c r="L35" s="68"/>
      <c r="M35" s="69"/>
      <c r="N35" s="71"/>
      <c r="O35" s="72"/>
      <c r="P35" s="45"/>
      <c r="Q35" s="46"/>
      <c r="R35" s="45"/>
      <c r="S35" s="38"/>
      <c r="T35" s="38"/>
      <c r="U35" s="38"/>
      <c r="V35" s="37"/>
      <c r="W35" s="37"/>
      <c r="X35" s="37"/>
      <c r="Y35" s="37"/>
      <c r="Z35" s="37"/>
      <c r="AA35" s="47"/>
      <c r="AB35" s="47"/>
      <c r="AC35" s="37"/>
      <c r="AD35" s="37"/>
      <c r="AE35" s="37"/>
      <c r="AF35" s="37"/>
    </row>
    <row r="36" spans="1:32" ht="80.099999999999994" customHeight="1" x14ac:dyDescent="0.25">
      <c r="A36" s="39" t="s">
        <v>129</v>
      </c>
      <c r="B36" s="40" t="s">
        <v>113</v>
      </c>
      <c r="C36" s="65" t="s">
        <v>85</v>
      </c>
      <c r="D36" s="59">
        <v>4.1500000000000004</v>
      </c>
      <c r="E36" s="50">
        <v>12</v>
      </c>
      <c r="F36" s="50">
        <v>6</v>
      </c>
      <c r="G36" s="50">
        <v>6</v>
      </c>
      <c r="H36" s="64"/>
      <c r="I36" s="59">
        <f t="shared" si="0"/>
        <v>4.1500000000000004</v>
      </c>
      <c r="J36" s="60">
        <f t="shared" si="1"/>
        <v>0</v>
      </c>
      <c r="K36" s="69">
        <v>0.17399999999999999</v>
      </c>
      <c r="L36" s="68"/>
      <c r="M36" s="69"/>
      <c r="N36" s="71"/>
      <c r="O36" s="72"/>
      <c r="P36" s="45"/>
      <c r="Q36" s="46"/>
      <c r="R36" s="45"/>
      <c r="S36" s="38"/>
      <c r="T36" s="38"/>
      <c r="U36" s="38"/>
      <c r="V36" s="37"/>
      <c r="W36" s="37"/>
      <c r="X36" s="37"/>
      <c r="Y36" s="37"/>
      <c r="Z36" s="37"/>
      <c r="AA36" s="47"/>
      <c r="AB36" s="47"/>
      <c r="AC36" s="37"/>
      <c r="AD36" s="37"/>
      <c r="AE36" s="37"/>
      <c r="AF36" s="37"/>
    </row>
    <row r="37" spans="1:32" ht="80.099999999999994" customHeight="1" x14ac:dyDescent="0.25">
      <c r="A37" s="39" t="s">
        <v>128</v>
      </c>
      <c r="B37" s="40" t="s">
        <v>114</v>
      </c>
      <c r="C37" s="65" t="s">
        <v>86</v>
      </c>
      <c r="D37" s="59">
        <v>6.3</v>
      </c>
      <c r="E37" s="50">
        <v>10</v>
      </c>
      <c r="F37" s="50">
        <v>6</v>
      </c>
      <c r="G37" s="50">
        <v>6</v>
      </c>
      <c r="H37" s="64"/>
      <c r="I37" s="59">
        <f t="shared" si="0"/>
        <v>6.3</v>
      </c>
      <c r="J37" s="60">
        <f t="shared" si="1"/>
        <v>0</v>
      </c>
      <c r="K37" s="69">
        <v>0.28999999999999998</v>
      </c>
      <c r="L37" s="68"/>
      <c r="M37" s="69"/>
      <c r="N37" s="71"/>
      <c r="O37" s="72"/>
      <c r="P37" s="45"/>
      <c r="Q37" s="46"/>
      <c r="R37" s="45"/>
      <c r="S37" s="38"/>
      <c r="T37" s="38"/>
      <c r="U37" s="38"/>
      <c r="V37" s="37"/>
      <c r="W37" s="37"/>
      <c r="X37" s="37"/>
      <c r="Y37" s="37"/>
      <c r="Z37" s="37"/>
      <c r="AA37" s="47"/>
      <c r="AB37" s="47"/>
      <c r="AC37" s="37"/>
      <c r="AD37" s="37"/>
      <c r="AE37" s="37"/>
      <c r="AF37" s="37"/>
    </row>
    <row r="38" spans="1:32" ht="80.099999999999994" customHeight="1" x14ac:dyDescent="0.25">
      <c r="A38" s="39" t="s">
        <v>127</v>
      </c>
      <c r="B38" s="40" t="s">
        <v>115</v>
      </c>
      <c r="C38" s="65" t="s">
        <v>87</v>
      </c>
      <c r="D38" s="59">
        <v>2.2999999999999998</v>
      </c>
      <c r="E38" s="50">
        <v>10</v>
      </c>
      <c r="F38" s="50">
        <v>5</v>
      </c>
      <c r="G38" s="50">
        <v>5</v>
      </c>
      <c r="H38" s="64"/>
      <c r="I38" s="59">
        <f t="shared" si="0"/>
        <v>2.2999999999999998</v>
      </c>
      <c r="J38" s="60">
        <f t="shared" si="1"/>
        <v>0</v>
      </c>
      <c r="K38" s="69">
        <v>0.29499999999999998</v>
      </c>
      <c r="L38" s="68"/>
      <c r="M38" s="69"/>
      <c r="N38" s="71"/>
      <c r="O38" s="72"/>
      <c r="P38" s="45"/>
      <c r="Q38" s="46"/>
      <c r="R38" s="45"/>
      <c r="S38" s="38"/>
      <c r="T38" s="38"/>
      <c r="U38" s="38"/>
      <c r="V38" s="37"/>
      <c r="W38" s="37"/>
      <c r="X38" s="37"/>
      <c r="Y38" s="37"/>
      <c r="Z38" s="37"/>
      <c r="AA38" s="47"/>
      <c r="AB38" s="47"/>
      <c r="AC38" s="37"/>
      <c r="AD38" s="37"/>
      <c r="AE38" s="37"/>
      <c r="AF38" s="37"/>
    </row>
    <row r="39" spans="1:32" ht="80.099999999999994" customHeight="1" x14ac:dyDescent="0.25">
      <c r="A39" s="39" t="s">
        <v>126</v>
      </c>
      <c r="B39" s="40" t="s">
        <v>116</v>
      </c>
      <c r="C39" s="65" t="s">
        <v>88</v>
      </c>
      <c r="D39" s="59">
        <v>4.7</v>
      </c>
      <c r="E39" s="50">
        <v>10</v>
      </c>
      <c r="F39" s="50">
        <v>5</v>
      </c>
      <c r="G39" s="50">
        <v>5</v>
      </c>
      <c r="H39" s="64"/>
      <c r="I39" s="59">
        <f t="shared" si="0"/>
        <v>4.7</v>
      </c>
      <c r="J39" s="60">
        <f t="shared" si="1"/>
        <v>0</v>
      </c>
      <c r="K39" s="69">
        <v>0.3</v>
      </c>
      <c r="L39" s="68"/>
      <c r="M39" s="69"/>
      <c r="N39" s="71"/>
      <c r="O39" s="72"/>
      <c r="P39" s="45"/>
      <c r="Q39" s="46"/>
      <c r="R39" s="45"/>
      <c r="S39" s="38"/>
      <c r="T39" s="38"/>
      <c r="U39" s="38"/>
      <c r="V39" s="37"/>
      <c r="W39" s="37"/>
      <c r="X39" s="37"/>
      <c r="Y39" s="37"/>
      <c r="Z39" s="37"/>
      <c r="AA39" s="47"/>
      <c r="AB39" s="47"/>
      <c r="AC39" s="37"/>
      <c r="AD39" s="37"/>
      <c r="AE39" s="37"/>
      <c r="AF39" s="37"/>
    </row>
    <row r="40" spans="1:32" ht="80.099999999999994" customHeight="1" x14ac:dyDescent="0.25">
      <c r="A40" s="39" t="s">
        <v>125</v>
      </c>
      <c r="B40" s="40" t="s">
        <v>117</v>
      </c>
      <c r="C40" s="65" t="s">
        <v>89</v>
      </c>
      <c r="D40" s="59">
        <v>5.2</v>
      </c>
      <c r="E40" s="50">
        <v>10</v>
      </c>
      <c r="F40" s="50">
        <v>5</v>
      </c>
      <c r="G40" s="50">
        <v>5</v>
      </c>
      <c r="H40" s="64"/>
      <c r="I40" s="59">
        <f t="shared" si="0"/>
        <v>5.2</v>
      </c>
      <c r="J40" s="60">
        <f t="shared" si="1"/>
        <v>0</v>
      </c>
      <c r="K40" s="69">
        <v>0.30499999999999999</v>
      </c>
      <c r="L40" s="68"/>
      <c r="M40" s="69"/>
      <c r="N40" s="71"/>
      <c r="O40" s="72"/>
      <c r="P40" s="45"/>
      <c r="Q40" s="46"/>
      <c r="R40" s="45"/>
      <c r="S40" s="38"/>
      <c r="T40" s="38"/>
      <c r="U40" s="38"/>
      <c r="V40" s="37"/>
      <c r="W40" s="37"/>
      <c r="X40" s="37"/>
      <c r="Y40" s="37"/>
      <c r="Z40" s="37"/>
      <c r="AA40" s="47"/>
      <c r="AB40" s="47"/>
      <c r="AC40" s="37"/>
      <c r="AD40" s="37"/>
      <c r="AE40" s="37"/>
      <c r="AF40" s="37"/>
    </row>
    <row r="41" spans="1:32" ht="80.099999999999994" customHeight="1" x14ac:dyDescent="0.25">
      <c r="A41" s="39" t="s">
        <v>124</v>
      </c>
      <c r="B41" s="40" t="s">
        <v>118</v>
      </c>
      <c r="C41" s="65" t="s">
        <v>90</v>
      </c>
      <c r="D41" s="59">
        <v>6.32</v>
      </c>
      <c r="E41" s="50">
        <v>10</v>
      </c>
      <c r="F41" s="50">
        <v>5</v>
      </c>
      <c r="G41" s="50">
        <v>5</v>
      </c>
      <c r="H41" s="64"/>
      <c r="I41" s="59">
        <f t="shared" si="0"/>
        <v>6.32</v>
      </c>
      <c r="J41" s="60">
        <f t="shared" si="1"/>
        <v>0</v>
      </c>
      <c r="K41" s="69">
        <v>0.30499999999999999</v>
      </c>
      <c r="L41" s="68"/>
      <c r="M41" s="69"/>
      <c r="N41" s="71"/>
      <c r="O41" s="72"/>
      <c r="P41" s="45"/>
      <c r="Q41" s="46"/>
      <c r="R41" s="45"/>
      <c r="S41" s="38"/>
      <c r="T41" s="38"/>
      <c r="U41" s="38"/>
      <c r="V41" s="37"/>
      <c r="W41" s="37"/>
      <c r="X41" s="37"/>
      <c r="Y41" s="37"/>
      <c r="Z41" s="37"/>
      <c r="AA41" s="47"/>
      <c r="AB41" s="47"/>
      <c r="AC41" s="37"/>
      <c r="AD41" s="37"/>
      <c r="AE41" s="37"/>
      <c r="AF41" s="37"/>
    </row>
    <row r="42" spans="1:32" ht="80.099999999999994" customHeight="1" x14ac:dyDescent="0.25">
      <c r="A42" s="39" t="s">
        <v>123</v>
      </c>
      <c r="B42" s="40" t="s">
        <v>119</v>
      </c>
      <c r="C42" s="65" t="s">
        <v>91</v>
      </c>
      <c r="D42" s="59">
        <v>4.96</v>
      </c>
      <c r="E42" s="50">
        <v>10</v>
      </c>
      <c r="F42" s="50">
        <v>5</v>
      </c>
      <c r="G42" s="50">
        <v>5</v>
      </c>
      <c r="H42" s="64"/>
      <c r="I42" s="59">
        <f t="shared" si="0"/>
        <v>4.96</v>
      </c>
      <c r="J42" s="60">
        <f t="shared" si="1"/>
        <v>0</v>
      </c>
      <c r="K42" s="69">
        <v>0.29599999999999999</v>
      </c>
      <c r="L42" s="68"/>
      <c r="M42" s="69"/>
      <c r="N42" s="71"/>
      <c r="O42" s="72"/>
      <c r="P42" s="45"/>
      <c r="Q42" s="46"/>
      <c r="R42" s="45"/>
      <c r="S42" s="38"/>
      <c r="T42" s="38"/>
      <c r="U42" s="38"/>
      <c r="V42" s="37"/>
      <c r="W42" s="37"/>
      <c r="X42" s="37"/>
      <c r="Y42" s="37"/>
      <c r="Z42" s="37"/>
      <c r="AA42" s="47"/>
      <c r="AB42" s="47"/>
      <c r="AC42" s="37"/>
      <c r="AD42" s="37"/>
      <c r="AE42" s="37"/>
      <c r="AF42" s="37"/>
    </row>
    <row r="43" spans="1:32" ht="80.099999999999994" customHeight="1" x14ac:dyDescent="0.25">
      <c r="A43" s="39" t="s">
        <v>0</v>
      </c>
      <c r="B43" s="40" t="s">
        <v>64</v>
      </c>
      <c r="C43" s="65" t="s">
        <v>92</v>
      </c>
      <c r="D43" s="59">
        <v>11.45</v>
      </c>
      <c r="E43" s="50">
        <v>12</v>
      </c>
      <c r="F43" s="50">
        <v>6</v>
      </c>
      <c r="G43" s="50">
        <v>6</v>
      </c>
      <c r="H43" s="64"/>
      <c r="I43" s="59">
        <f>ROUND(D43*(1-$C$5%),2)</f>
        <v>11.45</v>
      </c>
      <c r="J43" s="60">
        <f>H43*I43</f>
        <v>0</v>
      </c>
      <c r="K43" s="69">
        <v>0.38300000000000001</v>
      </c>
      <c r="L43" s="68"/>
      <c r="M43" s="69">
        <f>H43*K43</f>
        <v>0</v>
      </c>
      <c r="N43" s="71">
        <f>H43*L43</f>
        <v>0</v>
      </c>
      <c r="O43" s="72" t="s">
        <v>30</v>
      </c>
      <c r="P43" s="45"/>
      <c r="Q43" s="46">
        <v>0.05</v>
      </c>
      <c r="R43" s="45"/>
      <c r="S43" s="38"/>
      <c r="T43" s="38"/>
      <c r="U43" s="38"/>
      <c r="V43" s="37"/>
      <c r="W43" s="37"/>
      <c r="X43" s="37"/>
      <c r="Y43" s="37"/>
      <c r="Z43" s="37"/>
      <c r="AA43" s="47"/>
      <c r="AB43" s="47"/>
      <c r="AC43" s="37"/>
      <c r="AD43" s="37"/>
      <c r="AE43" s="37"/>
      <c r="AF43" s="37"/>
    </row>
    <row r="44" spans="1:32" ht="80.099999999999994" customHeight="1" x14ac:dyDescent="0.25">
      <c r="A44" s="39" t="s">
        <v>122</v>
      </c>
      <c r="B44" s="40" t="s">
        <v>67</v>
      </c>
      <c r="C44" s="65" t="s">
        <v>93</v>
      </c>
      <c r="D44" s="59">
        <v>3.34</v>
      </c>
      <c r="E44" s="50">
        <v>12</v>
      </c>
      <c r="F44" s="50">
        <v>4</v>
      </c>
      <c r="G44" s="50">
        <v>4</v>
      </c>
      <c r="H44" s="64"/>
      <c r="I44" s="59">
        <f>ROUND(D44*(1-$C$5%),2)</f>
        <v>3.34</v>
      </c>
      <c r="J44" s="60">
        <f>H44*I44</f>
        <v>0</v>
      </c>
      <c r="K44" s="69">
        <v>0.215555555555555</v>
      </c>
      <c r="L44" s="68"/>
      <c r="M44" s="69">
        <f>H44*K44</f>
        <v>0</v>
      </c>
      <c r="N44" s="71">
        <f>H44*L44</f>
        <v>0</v>
      </c>
      <c r="O44" s="72" t="s">
        <v>30</v>
      </c>
      <c r="P44" s="45"/>
      <c r="Q44" s="46">
        <v>0.05</v>
      </c>
      <c r="R44" s="45"/>
      <c r="S44" s="38"/>
      <c r="T44" s="38"/>
      <c r="U44" s="38"/>
      <c r="V44" s="37"/>
      <c r="W44" s="37"/>
      <c r="X44" s="37"/>
      <c r="Y44" s="37"/>
      <c r="Z44" s="37"/>
      <c r="AA44" s="47"/>
      <c r="AB44" s="47"/>
      <c r="AC44" s="37"/>
      <c r="AD44" s="37"/>
      <c r="AE44" s="37"/>
      <c r="AF44" s="37"/>
    </row>
    <row r="45" spans="1:32" ht="80.099999999999994" customHeight="1" x14ac:dyDescent="0.25">
      <c r="A45" s="39" t="s">
        <v>121</v>
      </c>
      <c r="B45" s="40" t="s">
        <v>66</v>
      </c>
      <c r="C45" s="65" t="s">
        <v>94</v>
      </c>
      <c r="D45" s="59">
        <v>12.2</v>
      </c>
      <c r="E45" s="50">
        <v>6</v>
      </c>
      <c r="F45" s="50">
        <v>3</v>
      </c>
      <c r="G45" s="50">
        <v>3</v>
      </c>
      <c r="H45" s="64"/>
      <c r="I45" s="59">
        <f>ROUND(D45*(1-$C$5%),2)</f>
        <v>12.2</v>
      </c>
      <c r="J45" s="60">
        <f>H45*I45</f>
        <v>0</v>
      </c>
      <c r="K45" s="69">
        <v>0.53500000000000003</v>
      </c>
      <c r="L45" s="68"/>
      <c r="M45" s="69">
        <f>H45*K45</f>
        <v>0</v>
      </c>
      <c r="N45" s="71">
        <f>H45*L45</f>
        <v>0</v>
      </c>
      <c r="O45" s="72" t="s">
        <v>30</v>
      </c>
      <c r="P45" s="45"/>
      <c r="Q45" s="46">
        <v>0.05</v>
      </c>
      <c r="R45" s="45"/>
      <c r="S45" s="38"/>
      <c r="T45" s="38"/>
      <c r="U45" s="38"/>
      <c r="V45" s="37"/>
      <c r="W45" s="37"/>
      <c r="X45" s="37"/>
      <c r="Y45" s="37"/>
      <c r="Z45" s="37"/>
      <c r="AA45" s="47"/>
      <c r="AB45" s="47"/>
      <c r="AC45" s="37"/>
      <c r="AD45" s="37"/>
      <c r="AE45" s="37"/>
      <c r="AF45" s="37"/>
    </row>
    <row r="46" spans="1:32" ht="80.099999999999994" customHeight="1" x14ac:dyDescent="0.25">
      <c r="A46" s="39" t="s">
        <v>120</v>
      </c>
      <c r="B46" s="40" t="s">
        <v>65</v>
      </c>
      <c r="C46" s="65" t="s">
        <v>95</v>
      </c>
      <c r="D46" s="59">
        <v>3.5</v>
      </c>
      <c r="E46" s="50">
        <v>16</v>
      </c>
      <c r="F46" s="50">
        <v>4</v>
      </c>
      <c r="G46" s="50">
        <v>4</v>
      </c>
      <c r="H46" s="64"/>
      <c r="I46" s="59">
        <f>ROUND(D46*(1-$C$5%),2)</f>
        <v>3.5</v>
      </c>
      <c r="J46" s="60">
        <f>H46*I46</f>
        <v>0</v>
      </c>
      <c r="K46" s="69">
        <v>0.186</v>
      </c>
      <c r="L46" s="68"/>
      <c r="M46" s="69">
        <f>H46*K46</f>
        <v>0</v>
      </c>
      <c r="N46" s="71">
        <f>H46*L46</f>
        <v>0</v>
      </c>
      <c r="O46" s="72" t="s">
        <v>30</v>
      </c>
      <c r="P46" s="45"/>
      <c r="Q46" s="46">
        <v>0.05</v>
      </c>
      <c r="R46" s="45"/>
      <c r="S46" s="38"/>
      <c r="T46" s="38"/>
      <c r="U46" s="38"/>
      <c r="V46" s="37"/>
      <c r="W46" s="37"/>
      <c r="X46" s="37"/>
      <c r="Y46" s="37"/>
      <c r="Z46" s="37"/>
      <c r="AA46" s="47"/>
      <c r="AB46" s="47"/>
      <c r="AC46" s="37"/>
      <c r="AD46" s="37"/>
      <c r="AE46" s="37"/>
      <c r="AF46" s="37"/>
    </row>
    <row r="47" spans="1:32" ht="80.099999999999994" customHeight="1" x14ac:dyDescent="0.25">
      <c r="A47" s="39"/>
      <c r="B47" s="40"/>
      <c r="C47" s="61"/>
      <c r="D47" s="59"/>
      <c r="E47" s="50"/>
      <c r="F47" s="50"/>
      <c r="G47" s="50"/>
      <c r="H47" s="64"/>
      <c r="I47" s="59"/>
      <c r="J47" s="60"/>
      <c r="K47" s="43"/>
      <c r="L47" s="44"/>
      <c r="M47" s="52"/>
      <c r="N47" s="53"/>
      <c r="O47" s="54"/>
      <c r="P47" s="45"/>
      <c r="Q47" s="46"/>
      <c r="R47" s="45"/>
      <c r="S47" s="38"/>
      <c r="T47" s="38"/>
      <c r="U47" s="38"/>
      <c r="V47" s="37"/>
      <c r="W47" s="37"/>
      <c r="X47" s="37"/>
      <c r="Y47" s="37"/>
      <c r="Z47" s="37"/>
      <c r="AA47" s="47"/>
      <c r="AB47" s="47"/>
      <c r="AC47" s="37"/>
      <c r="AD47" s="37"/>
      <c r="AE47" s="37"/>
      <c r="AF47" s="37"/>
    </row>
    <row r="48" spans="1:32" ht="80.099999999999994" customHeight="1" x14ac:dyDescent="0.25">
      <c r="A48" s="39"/>
      <c r="B48" s="40"/>
      <c r="C48" s="61"/>
      <c r="D48" s="59"/>
      <c r="E48" s="41"/>
      <c r="F48" s="42"/>
      <c r="G48" s="42"/>
      <c r="H48" s="51"/>
      <c r="I48" s="59"/>
      <c r="J48" s="60"/>
      <c r="K48" s="43"/>
      <c r="L48" s="44"/>
      <c r="M48" s="52"/>
      <c r="N48" s="53"/>
      <c r="O48" s="54"/>
      <c r="P48" s="45"/>
      <c r="Q48" s="46"/>
      <c r="R48" s="45"/>
      <c r="S48" s="38"/>
      <c r="T48" s="38"/>
      <c r="U48" s="38"/>
      <c r="V48" s="37"/>
      <c r="W48" s="37"/>
      <c r="X48" s="37"/>
      <c r="Y48" s="37"/>
      <c r="Z48" s="37"/>
      <c r="AA48" s="47"/>
      <c r="AB48" s="47"/>
      <c r="AC48" s="37"/>
      <c r="AD48" s="37"/>
      <c r="AE48" s="37"/>
      <c r="AF48" s="37"/>
    </row>
    <row r="49" spans="1:32" ht="80.099999999999994" customHeight="1" x14ac:dyDescent="0.25">
      <c r="A49" s="39"/>
      <c r="B49" s="40"/>
      <c r="C49" s="61"/>
      <c r="D49" s="59"/>
      <c r="E49" s="41"/>
      <c r="F49" s="42"/>
      <c r="G49" s="42"/>
      <c r="H49" s="51"/>
      <c r="I49" s="59"/>
      <c r="J49" s="60"/>
      <c r="K49" s="43"/>
      <c r="L49" s="44"/>
      <c r="M49" s="52"/>
      <c r="N49" s="53"/>
      <c r="O49" s="54"/>
      <c r="P49" s="45"/>
      <c r="Q49" s="46"/>
      <c r="R49" s="45"/>
      <c r="S49" s="38"/>
      <c r="T49" s="38"/>
      <c r="U49" s="38"/>
      <c r="V49" s="37"/>
      <c r="W49" s="37"/>
      <c r="X49" s="37"/>
      <c r="Y49" s="37"/>
      <c r="Z49" s="37"/>
      <c r="AA49" s="47"/>
      <c r="AB49" s="47"/>
      <c r="AC49" s="37"/>
      <c r="AD49" s="37"/>
      <c r="AE49" s="37"/>
      <c r="AF49" s="37"/>
    </row>
    <row r="50" spans="1:32" ht="80.099999999999994" customHeight="1" x14ac:dyDescent="0.25">
      <c r="A50" s="39"/>
      <c r="B50" s="40"/>
      <c r="C50" s="61"/>
      <c r="D50" s="59"/>
      <c r="E50" s="41"/>
      <c r="F50" s="42"/>
      <c r="G50" s="42"/>
      <c r="H50" s="51"/>
      <c r="I50" s="59"/>
      <c r="J50" s="60"/>
      <c r="K50" s="43"/>
      <c r="L50" s="44"/>
      <c r="M50" s="52"/>
      <c r="N50" s="53"/>
      <c r="O50" s="54"/>
      <c r="P50" s="45"/>
      <c r="Q50" s="46"/>
      <c r="R50" s="45"/>
      <c r="S50" s="38"/>
      <c r="T50" s="38"/>
      <c r="U50" s="38"/>
      <c r="V50" s="37"/>
      <c r="W50" s="37"/>
      <c r="X50" s="37"/>
      <c r="Y50" s="37"/>
      <c r="Z50" s="37"/>
      <c r="AA50" s="47"/>
      <c r="AB50" s="47"/>
      <c r="AC50" s="37"/>
      <c r="AD50" s="37"/>
      <c r="AE50" s="37"/>
      <c r="AF50" s="37"/>
    </row>
    <row r="51" spans="1:32" ht="80.099999999999994" customHeight="1" x14ac:dyDescent="0.25">
      <c r="A51" s="39"/>
      <c r="B51" s="40"/>
      <c r="C51" s="61"/>
      <c r="D51" s="59"/>
      <c r="E51" s="41"/>
      <c r="F51" s="42"/>
      <c r="G51" s="42"/>
      <c r="H51" s="51"/>
      <c r="I51" s="59"/>
      <c r="J51" s="60"/>
      <c r="K51" s="43"/>
      <c r="L51" s="44"/>
      <c r="M51" s="52"/>
      <c r="N51" s="53"/>
      <c r="O51" s="54"/>
      <c r="P51" s="45"/>
      <c r="Q51" s="46"/>
      <c r="R51" s="45"/>
      <c r="S51" s="38"/>
      <c r="T51" s="38"/>
      <c r="U51" s="38"/>
      <c r="V51" s="37"/>
      <c r="W51" s="37"/>
      <c r="X51" s="37"/>
      <c r="Y51" s="37"/>
      <c r="Z51" s="37"/>
      <c r="AA51" s="47"/>
      <c r="AB51" s="47"/>
      <c r="AC51" s="37"/>
      <c r="AD51" s="37"/>
      <c r="AE51" s="37"/>
      <c r="AF51" s="37"/>
    </row>
    <row r="52" spans="1:32" ht="80.099999999999994" customHeight="1" x14ac:dyDescent="0.25">
      <c r="A52" s="39"/>
      <c r="B52" s="40"/>
      <c r="C52" s="48"/>
      <c r="D52" s="59"/>
      <c r="E52" s="41"/>
      <c r="F52" s="42"/>
      <c r="G52" s="42"/>
      <c r="H52" s="51"/>
      <c r="I52" s="59"/>
      <c r="J52" s="60"/>
      <c r="K52" s="43"/>
      <c r="L52" s="44"/>
      <c r="M52" s="52"/>
      <c r="N52" s="53"/>
      <c r="O52" s="54"/>
      <c r="P52" s="45"/>
      <c r="Q52" s="46"/>
      <c r="R52" s="45"/>
      <c r="S52" s="38"/>
      <c r="T52" s="38"/>
      <c r="U52" s="38"/>
      <c r="V52" s="37"/>
      <c r="W52" s="37"/>
      <c r="X52" s="37"/>
      <c r="Y52" s="37"/>
      <c r="Z52" s="37"/>
      <c r="AA52" s="47"/>
      <c r="AB52" s="47"/>
      <c r="AC52" s="37"/>
      <c r="AD52" s="37"/>
      <c r="AE52" s="37"/>
      <c r="AF52" s="37"/>
    </row>
    <row r="53" spans="1:32" ht="80.099999999999994" customHeight="1" x14ac:dyDescent="0.25">
      <c r="A53" s="39"/>
      <c r="B53" s="40"/>
      <c r="C53" s="48"/>
      <c r="D53" s="59"/>
      <c r="E53" s="41"/>
      <c r="F53" s="42"/>
      <c r="G53" s="42"/>
      <c r="H53" s="51"/>
      <c r="I53" s="59"/>
      <c r="J53" s="60"/>
      <c r="K53" s="43"/>
      <c r="L53" s="44"/>
      <c r="M53" s="52"/>
      <c r="N53" s="53"/>
      <c r="O53" s="54"/>
      <c r="P53" s="45"/>
      <c r="Q53" s="46"/>
      <c r="R53" s="45"/>
      <c r="S53" s="38"/>
      <c r="T53" s="38"/>
      <c r="U53" s="38"/>
      <c r="V53" s="37"/>
      <c r="W53" s="37"/>
      <c r="X53" s="37"/>
      <c r="Y53" s="37"/>
      <c r="Z53" s="37"/>
      <c r="AA53" s="47"/>
      <c r="AB53" s="47"/>
      <c r="AC53" s="37"/>
      <c r="AD53" s="37"/>
      <c r="AE53" s="37"/>
      <c r="AF53" s="37"/>
    </row>
    <row r="54" spans="1:32" ht="80.099999999999994" customHeight="1" x14ac:dyDescent="0.25">
      <c r="A54" s="39"/>
      <c r="B54" s="40"/>
      <c r="C54" s="48"/>
      <c r="D54" s="59"/>
      <c r="E54" s="41"/>
      <c r="F54" s="42"/>
      <c r="G54" s="42"/>
      <c r="H54" s="51"/>
      <c r="I54" s="59"/>
      <c r="J54" s="60"/>
      <c r="K54" s="43"/>
      <c r="L54" s="44"/>
      <c r="M54" s="52"/>
      <c r="N54" s="53"/>
      <c r="O54" s="54"/>
      <c r="P54" s="45"/>
      <c r="Q54" s="46"/>
      <c r="R54" s="45"/>
      <c r="S54" s="38"/>
      <c r="T54" s="38"/>
      <c r="U54" s="38"/>
      <c r="V54" s="37"/>
      <c r="W54" s="37"/>
      <c r="X54" s="37"/>
      <c r="Y54" s="37"/>
      <c r="Z54" s="37"/>
      <c r="AA54" s="47"/>
      <c r="AB54" s="47"/>
      <c r="AC54" s="37"/>
      <c r="AD54" s="37"/>
      <c r="AE54" s="37"/>
      <c r="AF54" s="37"/>
    </row>
    <row r="55" spans="1:32" ht="80.099999999999994" customHeight="1" x14ac:dyDescent="0.25">
      <c r="A55" s="39"/>
      <c r="B55" s="40"/>
      <c r="C55" s="48"/>
      <c r="D55" s="59"/>
      <c r="E55" s="41"/>
      <c r="F55" s="42"/>
      <c r="G55" s="42"/>
      <c r="H55" s="51"/>
      <c r="I55" s="59"/>
      <c r="J55" s="60"/>
      <c r="K55" s="43"/>
      <c r="L55" s="44"/>
      <c r="M55" s="52"/>
      <c r="N55" s="53"/>
      <c r="O55" s="54"/>
      <c r="P55" s="45"/>
      <c r="Q55" s="46"/>
      <c r="R55" s="45"/>
      <c r="S55" s="38"/>
      <c r="T55" s="38"/>
      <c r="U55" s="38"/>
      <c r="V55" s="37"/>
      <c r="W55" s="37"/>
      <c r="X55" s="37"/>
      <c r="Y55" s="37"/>
      <c r="Z55" s="37"/>
      <c r="AA55" s="47"/>
      <c r="AB55" s="47"/>
      <c r="AC55" s="37"/>
      <c r="AD55" s="37"/>
      <c r="AE55" s="37"/>
      <c r="AF55" s="37"/>
    </row>
    <row r="56" spans="1:32" ht="80.099999999999994" customHeight="1" x14ac:dyDescent="0.25">
      <c r="A56" s="39"/>
      <c r="B56" s="40"/>
      <c r="C56" s="48"/>
      <c r="D56" s="59"/>
      <c r="E56" s="41"/>
      <c r="F56" s="42"/>
      <c r="G56" s="42"/>
      <c r="H56" s="51"/>
      <c r="I56" s="59"/>
      <c r="J56" s="60"/>
      <c r="K56" s="43"/>
      <c r="L56" s="44"/>
      <c r="M56" s="52"/>
      <c r="N56" s="53"/>
      <c r="O56" s="54"/>
      <c r="P56" s="45"/>
      <c r="Q56" s="46"/>
      <c r="R56" s="45"/>
      <c r="S56" s="38"/>
      <c r="T56" s="38"/>
      <c r="U56" s="38"/>
      <c r="V56" s="37"/>
      <c r="W56" s="37"/>
      <c r="X56" s="37"/>
      <c r="Y56" s="37"/>
      <c r="Z56" s="37"/>
      <c r="AA56" s="47"/>
      <c r="AB56" s="47"/>
      <c r="AC56" s="37"/>
      <c r="AD56" s="37"/>
      <c r="AE56" s="37"/>
      <c r="AF56" s="37"/>
    </row>
    <row r="57" spans="1:32" ht="80.099999999999994" customHeight="1" x14ac:dyDescent="0.25">
      <c r="A57" s="39"/>
      <c r="B57" s="40"/>
      <c r="C57" s="48"/>
      <c r="D57" s="59"/>
      <c r="E57" s="41"/>
      <c r="F57" s="42"/>
      <c r="G57" s="42"/>
      <c r="H57" s="51"/>
      <c r="I57" s="59"/>
      <c r="J57" s="60"/>
      <c r="K57" s="43"/>
      <c r="L57" s="44"/>
      <c r="M57" s="52"/>
      <c r="N57" s="53"/>
      <c r="O57" s="54"/>
      <c r="P57" s="45"/>
      <c r="Q57" s="46"/>
      <c r="R57" s="45"/>
      <c r="S57" s="38"/>
      <c r="T57" s="38"/>
      <c r="U57" s="38"/>
      <c r="V57" s="37"/>
      <c r="W57" s="37"/>
      <c r="X57" s="37"/>
      <c r="Y57" s="37"/>
      <c r="Z57" s="37"/>
      <c r="AA57" s="47"/>
      <c r="AB57" s="47"/>
      <c r="AC57" s="37"/>
      <c r="AD57" s="37"/>
      <c r="AE57" s="37"/>
      <c r="AF57" s="37"/>
    </row>
  </sheetData>
  <protectedRanges>
    <protectedRange sqref="H6:H7" name="Диапазон1_1_1_1"/>
  </protectedRanges>
  <autoFilter ref="A7:AE57" xr:uid="{00000000-0009-0000-0000-000000000000}"/>
  <mergeCells count="3">
    <mergeCell ref="T6:AA6"/>
    <mergeCell ref="C1:E1"/>
    <mergeCell ref="AD6:AF6"/>
  </mergeCells>
  <phoneticPr fontId="1" type="noConversion"/>
  <pageMargins left="0.7" right="0.7" top="0.75" bottom="0.75" header="0.3" footer="0.3"/>
  <pageSetup paperSize="9" orientation="portrait" r:id="rId1"/>
  <ignoredErrors>
    <ignoredError sqref="C8:C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Assortment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polinka</dc:creator>
  <cp:lastModifiedBy>Салаватулин Данияр</cp:lastModifiedBy>
  <cp:lastPrinted>2008-11-26T15:01:48Z</cp:lastPrinted>
  <dcterms:created xsi:type="dcterms:W3CDTF">2008-10-14T04:57:40Z</dcterms:created>
  <dcterms:modified xsi:type="dcterms:W3CDTF">2025-06-26T16:12:44Z</dcterms:modified>
</cp:coreProperties>
</file>