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owadhs-my.sharepoint.com/personal/lindsay_hommer_hhs_iowa_gov/Documents/Desktop/"/>
    </mc:Choice>
  </mc:AlternateContent>
  <xr:revisionPtr revIDLastSave="0" documentId="8_{45717911-16C8-4AFB-A787-D93E43A3A4CD}" xr6:coauthVersionLast="47" xr6:coauthVersionMax="47" xr10:uidLastSave="{00000000-0000-0000-0000-000000000000}"/>
  <bookViews>
    <workbookView xWindow="28680" yWindow="-120" windowWidth="29040" windowHeight="15720" xr2:uid="{5CFB74F3-A0F5-4DA5-9A90-A1E8B51177B8}"/>
  </bookViews>
  <sheets>
    <sheet name="Yearly Spent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34" i="1"/>
  <c r="B33" i="1"/>
  <c r="B32" i="1"/>
  <c r="B31" i="1"/>
  <c r="B35" i="1" s="1"/>
  <c r="B30" i="1"/>
  <c r="B24" i="1"/>
  <c r="B22" i="1"/>
  <c r="B21" i="1"/>
  <c r="B19" i="1"/>
  <c r="B23" i="1" s="1"/>
  <c r="B18" i="1"/>
  <c r="B11" i="1"/>
  <c r="B9" i="1"/>
  <c r="B8" i="1"/>
  <c r="B10" i="1" s="1"/>
  <c r="B5" i="1"/>
</calcChain>
</file>

<file path=xl/sharedStrings.xml><?xml version="1.0" encoding="utf-8"?>
<sst xmlns="http://schemas.openxmlformats.org/spreadsheetml/2006/main" count="25" uniqueCount="9">
  <si>
    <t>Council Spending Chart</t>
  </si>
  <si>
    <t>SPENT</t>
  </si>
  <si>
    <t>AWARD</t>
  </si>
  <si>
    <t>Administration Costs</t>
  </si>
  <si>
    <t>HHS Allotment</t>
  </si>
  <si>
    <t>State Plan Contracts</t>
  </si>
  <si>
    <t>Grants, Education, &amp; Projects</t>
  </si>
  <si>
    <t>Total Spent</t>
  </si>
  <si>
    <t>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</si>
</sst>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4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44" fontId="3" fillId="0" borderId="0" xfId="0" applyNumberFormat="1" applyFont="1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5" fillId="0" borderId="0" xfId="1" applyFont="1"/>
    <xf numFmtId="0" fontId="5" fillId="0" borderId="5" xfId="1" applyFont="1" applyBorder="1"/>
    <xf numFmtId="44" fontId="3" fillId="0" borderId="5" xfId="0" applyNumberFormat="1" applyFont="1" applyBorder="1"/>
    <xf numFmtId="44" fontId="3" fillId="2" borderId="0" xfId="0" applyNumberFormat="1" applyFont="1" applyFill="1"/>
    <xf numFmtId="0" fontId="6" fillId="0" borderId="0" xfId="0" applyFont="1"/>
    <xf numFmtId="44" fontId="6" fillId="0" borderId="0" xfId="0" applyNumberFormat="1" applyFont="1"/>
    <xf numFmtId="0" fontId="3" fillId="0" borderId="5" xfId="0" applyFont="1" applyBorder="1"/>
  </cellXfs>
  <cellStyles count="2">
    <cellStyle name="Normal" xfId="0" builtinId="0"/>
    <cellStyle name="Normal 2" xfId="1" xr:uid="{EC19CFCD-B10B-46EA-8E6F-D0D98BD1E3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3C3-4708-8CA3-02E17A810295}"/>
              </c:ext>
            </c:extLst>
          </c:dPt>
          <c:dPt>
            <c:idx val="1"/>
            <c:invertIfNegative val="0"/>
            <c:bubble3D val="0"/>
            <c:spPr>
              <a:solidFill>
                <a:srgbClr val="000099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3C3-4708-8CA3-02E17A810295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3C3-4708-8CA3-02E17A810295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rgbClr val="FFFF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3C3-4708-8CA3-02E17A8102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'Yearly Spent'!$A$6:$A$11</c15:sqref>
                  </c15:fullRef>
                </c:ext>
              </c:extLst>
              <c:f>('Yearly Spent'!$A$6,'Yearly Spent'!$A$8:$A$9)</c:f>
              <c:strCache>
                <c:ptCount val="3"/>
                <c:pt idx="0">
                  <c:v>Administration Costs</c:v>
                </c:pt>
                <c:pt idx="1">
                  <c:v>State Plan Contracts</c:v>
                </c:pt>
                <c:pt idx="2">
                  <c:v>Grants, Education, &amp; Projects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'Yearly Spent'!$B$6:$B$11</c15:sqref>
                  </c15:fullRef>
                </c:ext>
              </c:extLst>
              <c:f>('Yearly Spent'!$B$6,'Yearly Spent'!$B$8:$B$9)</c:f>
              <c:numCache>
                <c:formatCode>_("$"* #,##0.00_);_("$"* \(#,##0.00\);_("$"* "-"??_);_(@_)</c:formatCode>
                <c:ptCount val="3"/>
                <c:pt idx="0">
                  <c:v>422150.22</c:v>
                </c:pt>
                <c:pt idx="1">
                  <c:v>338269.85999999993</c:v>
                </c:pt>
                <c:pt idx="2">
                  <c:v>29048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'Yearly Spent'!$B$11</c15:sqref>
                  <c15:spPr xmlns:c15="http://schemas.microsoft.com/office/drawing/2012/chart"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D3C3-4708-8CA3-02E17A8102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571461440"/>
        <c:axId val="1571462688"/>
      </c:barChart>
      <c:catAx>
        <c:axId val="157146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71462688"/>
        <c:crosses val="autoZero"/>
        <c:auto val="1"/>
        <c:lblAlgn val="ctr"/>
        <c:lblOffset val="100"/>
        <c:noMultiLvlLbl val="0"/>
      </c:catAx>
      <c:valAx>
        <c:axId val="157146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46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03407066864691"/>
          <c:y val="0.89402288476269087"/>
          <c:w val="0.89579468196307288"/>
          <c:h val="8.08399263565111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195-43C6-9781-15DAB45F6AF4}"/>
              </c:ext>
            </c:extLst>
          </c:dPt>
          <c:dPt>
            <c:idx val="1"/>
            <c:invertIfNegative val="0"/>
            <c:bubble3D val="0"/>
            <c:spPr>
              <a:solidFill>
                <a:srgbClr val="000099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195-43C6-9781-15DAB45F6AF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195-43C6-9781-15DAB45F6AF4}"/>
              </c:ext>
            </c:extLst>
          </c:dPt>
          <c:dLbls>
            <c:dLbl>
              <c:idx val="1"/>
              <c:layout>
                <c:manualLayout>
                  <c:x val="-4.27645376698894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95-43C6-9781-15DAB45F6AF4}"/>
                </c:ext>
              </c:extLst>
            </c:dLbl>
            <c:dLbl>
              <c:idx val="2"/>
              <c:layout>
                <c:manualLayout>
                  <c:x val="-1.9956784245948395E-2"/>
                  <c:y val="-2.8972405169146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95-43C6-9781-15DAB45F6A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'Yearly Spent'!$A$19:$A$24</c15:sqref>
                  </c15:fullRef>
                </c:ext>
              </c:extLst>
              <c:f>('Yearly Spent'!$A$19,'Yearly Spent'!$A$21:$A$22)</c:f>
              <c:strCache>
                <c:ptCount val="3"/>
                <c:pt idx="0">
                  <c:v>Administration Costs</c:v>
                </c:pt>
                <c:pt idx="1">
                  <c:v>State Plan Contracts</c:v>
                </c:pt>
                <c:pt idx="2">
                  <c:v>Grants, Education, &amp; Projects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'Yearly Spent'!$B$19:$B$24</c15:sqref>
                  </c15:fullRef>
                </c:ext>
              </c:extLst>
              <c:f>('Yearly Spent'!$B$19,'Yearly Spent'!$B$21:$B$22)</c:f>
              <c:numCache>
                <c:formatCode>_("$"* #,##0.00_);_("$"* \(#,##0.00\);_("$"* "-"??_);_(@_)</c:formatCode>
                <c:ptCount val="3"/>
                <c:pt idx="0">
                  <c:v>464207.33999999997</c:v>
                </c:pt>
                <c:pt idx="1">
                  <c:v>69997.88</c:v>
                </c:pt>
                <c:pt idx="2">
                  <c:v>1968.1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'Yearly Spent'!$B$23</c15:sqref>
                  <c15:spPr xmlns:c15="http://schemas.microsoft.com/office/drawing/2012/chart"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invertIfNegative val="0"/>
                  <c15:bubble3D val="0"/>
                  <c15:dLbl>
                    <c:idx val="2"/>
                    <c:tx>
                      <c:rich>
                        <a:bodyPr/>
                        <a:lstStyle/>
                        <a:p>
                          <a:fld id="{E1FD3A18-A02D-4172-88F0-C96B9C84E4CB}" type="VALUE">
                            <a:rPr lang="en-US" baseline="0"/>
                            <a:pPr/>
                            <a:t>[VALUE]</a:t>
                          </a:fld>
                          <a:endParaRPr lang="en-US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8-7195-43C6-9781-15DAB45F6AF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7195-43C6-9781-15DAB45F6A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08771455"/>
        <c:axId val="908777279"/>
      </c:barChart>
      <c:catAx>
        <c:axId val="90877145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08777279"/>
        <c:crosses val="autoZero"/>
        <c:auto val="1"/>
        <c:lblAlgn val="ctr"/>
        <c:lblOffset val="100"/>
        <c:noMultiLvlLbl val="0"/>
      </c:catAx>
      <c:valAx>
        <c:axId val="908777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877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815942664540492E-2"/>
          <c:y val="0.87205798913257793"/>
          <c:w val="0.93566395199776042"/>
          <c:h val="8.8123382444799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F5B-42BB-A32F-3A56028E807A}"/>
              </c:ext>
            </c:extLst>
          </c:dPt>
          <c:dPt>
            <c:idx val="1"/>
            <c:invertIfNegative val="0"/>
            <c:bubble3D val="0"/>
            <c:spPr>
              <a:solidFill>
                <a:srgbClr val="000099"/>
              </a:solidFill>
              <a:ln>
                <a:solidFill>
                  <a:srgbClr val="000099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F5B-42BB-A32F-3A56028E807A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F5B-42BB-A32F-3A56028E807A}"/>
              </c:ext>
            </c:extLst>
          </c:dPt>
          <c:dLbls>
            <c:dLbl>
              <c:idx val="1"/>
              <c:layout>
                <c:manualLayout>
                  <c:x val="-7.9827136983793692E-2"/>
                  <c:y val="-8.37274238663923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5B-42BB-A32F-3A56028E80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'Yearly Spent'!$A$31:$A$34</c15:sqref>
                  </c15:fullRef>
                </c:ext>
              </c:extLst>
              <c:f>('Yearly Spent'!$A$31,'Yearly Spent'!$A$33:$A$34)</c:f>
              <c:strCache>
                <c:ptCount val="3"/>
                <c:pt idx="0">
                  <c:v>Administration Costs</c:v>
                </c:pt>
                <c:pt idx="1">
                  <c:v>State Plan Contracts</c:v>
                </c:pt>
                <c:pt idx="2">
                  <c:v>Grants, Education, &amp; Projects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'Yearly Spent'!$B$31:$B$34</c15:sqref>
                  </c15:fullRef>
                </c:ext>
              </c:extLst>
              <c:f>('Yearly Spent'!$B$31,'Yearly Spent'!$B$33:$B$34)</c:f>
              <c:numCache>
                <c:formatCode>_("$"* #,##0.00_);_("$"* \(#,##0.00\);_("$"* "-"??_);_(@_)</c:formatCode>
                <c:ptCount val="3"/>
                <c:pt idx="0">
                  <c:v>69236.59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5B-42BB-A32F-3A56028E80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08771455"/>
        <c:axId val="908777279"/>
      </c:barChart>
      <c:catAx>
        <c:axId val="90877145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08777279"/>
        <c:crosses val="autoZero"/>
        <c:auto val="1"/>
        <c:lblAlgn val="ctr"/>
        <c:lblOffset val="100"/>
        <c:noMultiLvlLbl val="0"/>
      </c:catAx>
      <c:valAx>
        <c:axId val="908777279"/>
        <c:scaling>
          <c:orientation val="minMax"/>
          <c:max val="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877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263035130562597E-2"/>
          <c:y val="0.88447459865212275"/>
          <c:w val="0.93566395199776042"/>
          <c:h val="8.8123382444799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2</xdr:row>
      <xdr:rowOff>0</xdr:rowOff>
    </xdr:from>
    <xdr:to>
      <xdr:col>18</xdr:col>
      <xdr:colOff>95250</xdr:colOff>
      <xdr:row>12</xdr:row>
      <xdr:rowOff>219075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0297A6-D1D5-4166-ACD3-62DD7707D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404510</xdr:colOff>
      <xdr:row>14</xdr:row>
      <xdr:rowOff>30202</xdr:rowOff>
    </xdr:from>
    <xdr:to>
      <xdr:col>18</xdr:col>
      <xdr:colOff>90185</xdr:colOff>
      <xdr:row>25</xdr:row>
      <xdr:rowOff>12057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9AD846-C2AA-4686-B822-F8F605150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409937</xdr:colOff>
      <xdr:row>26</xdr:row>
      <xdr:rowOff>36170</xdr:rowOff>
    </xdr:from>
    <xdr:to>
      <xdr:col>18</xdr:col>
      <xdr:colOff>120570</xdr:colOff>
      <xdr:row>36</xdr:row>
      <xdr:rowOff>156741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20348A-EFFD-4251-9429-0BD0DD605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clr3s1\Common\C&amp;SS%20Budget\CS&amp;S%20Budget%202026\FY26-%20Council%20Budget%20November%202025.xlsx" TargetMode="External"/><Relationship Id="rId1" Type="http://schemas.openxmlformats.org/officeDocument/2006/relationships/externalLinkPath" Target="file:///\\ddclr3s1\Common\C&amp;SS%20Budget\CS&amp;S%20Budget%202026\FY26-%20Council%20Budget%20Novem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clr3s1\Common\Council%20Meeting%20Materials\2026%20Meetings\ddclr3s1\Common\C&amp;SS%20Budget\CS&amp;S%20Budget%202026\FY26-%20Council%20Budget%20November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clr3s1\Common\C&amp;SS%20Budget\CS&amp;S%20Budget%202025\FY25-%20Council%20Budget%20September%202025.xlsx" TargetMode="External"/><Relationship Id="rId1" Type="http://schemas.openxmlformats.org/officeDocument/2006/relationships/externalLinkPath" Target="file:///\\ddclr3s1\Common\C&amp;SS%20Budget\CS&amp;S%20Budget%202025\FY25-%20Council%20Budget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&amp;S "/>
      <sheetName val="Admin Cap"/>
      <sheetName val="FFY26"/>
      <sheetName val="Match"/>
      <sheetName val="Pub Policy Part"/>
      <sheetName val="Advocacy Mgmt"/>
      <sheetName val="Allies"/>
      <sheetName val="Storytelling"/>
      <sheetName val="DRI"/>
      <sheetName val="Aging and Dis Grant"/>
      <sheetName val="Sponsorship"/>
      <sheetName val="Yearly Spent"/>
      <sheetName val="Yearly Obligations"/>
      <sheetName val="HHS Match"/>
    </sheetNames>
    <sheetDataSet>
      <sheetData sheetId="0">
        <row r="2">
          <cell r="Q2">
            <v>773844</v>
          </cell>
          <cell r="R2">
            <v>772330</v>
          </cell>
        </row>
        <row r="16">
          <cell r="S16">
            <v>69236.59</v>
          </cell>
        </row>
        <row r="22">
          <cell r="R22">
            <v>69997.88</v>
          </cell>
        </row>
        <row r="25">
          <cell r="R25">
            <v>1968.1</v>
          </cell>
        </row>
        <row r="33">
          <cell r="Q33">
            <v>0</v>
          </cell>
          <cell r="R33">
            <v>271156.68000000005</v>
          </cell>
          <cell r="S33">
            <v>703093.41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Administration Costs</v>
          </cell>
          <cell r="B6">
            <v>422150.22</v>
          </cell>
        </row>
        <row r="7">
          <cell r="A7" t="str">
            <v>HHS Allotment</v>
          </cell>
          <cell r="B7">
            <v>-35000</v>
          </cell>
        </row>
        <row r="8">
          <cell r="A8" t="str">
            <v>State Plan Contracts</v>
          </cell>
          <cell r="B8">
            <v>338269.85999999993</v>
          </cell>
        </row>
        <row r="9">
          <cell r="A9" t="str">
            <v>Grants, Education, &amp; Projects</v>
          </cell>
          <cell r="B9">
            <v>29048</v>
          </cell>
        </row>
        <row r="10">
          <cell r="A10" t="str">
            <v>Total Spent</v>
          </cell>
          <cell r="B10">
            <v>754468.07999999984</v>
          </cell>
        </row>
        <row r="11">
          <cell r="A11" t="str">
            <v>Remaining</v>
          </cell>
          <cell r="B11">
            <v>0</v>
          </cell>
        </row>
        <row r="19">
          <cell r="A19" t="str">
            <v>Administration Costs</v>
          </cell>
          <cell r="B19">
            <v>464207.33999999997</v>
          </cell>
        </row>
        <row r="20">
          <cell r="A20" t="str">
            <v>HHS Allotment</v>
          </cell>
          <cell r="B20">
            <v>-35000</v>
          </cell>
        </row>
        <row r="21">
          <cell r="A21" t="str">
            <v>State Plan Contracts</v>
          </cell>
          <cell r="B21">
            <v>69997.88</v>
          </cell>
        </row>
        <row r="22">
          <cell r="A22" t="str">
            <v>Grants, Education, &amp; Projects</v>
          </cell>
          <cell r="B22">
            <v>1968.1</v>
          </cell>
        </row>
        <row r="23">
          <cell r="A23" t="str">
            <v>Total Spent</v>
          </cell>
          <cell r="B23">
            <v>501173.31999999995</v>
          </cell>
        </row>
        <row r="24">
          <cell r="A24" t="str">
            <v>Remaining</v>
          </cell>
          <cell r="B24">
            <v>271156.68000000005</v>
          </cell>
        </row>
        <row r="31">
          <cell r="A31" t="str">
            <v>Administration Costs</v>
          </cell>
          <cell r="B31">
            <v>69236.59</v>
          </cell>
        </row>
        <row r="32">
          <cell r="A32" t="str">
            <v>HHS Allotment</v>
          </cell>
          <cell r="B32">
            <v>0</v>
          </cell>
        </row>
        <row r="33">
          <cell r="A33" t="str">
            <v>State Plan Contracts</v>
          </cell>
          <cell r="B33">
            <v>0</v>
          </cell>
        </row>
        <row r="34">
          <cell r="A34" t="str">
            <v>Grants, Education, &amp; Projects</v>
          </cell>
          <cell r="B34">
            <v>0</v>
          </cell>
        </row>
      </sheetData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 Spen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&amp;S "/>
      <sheetName val="Match"/>
      <sheetName val="Admin Cap"/>
      <sheetName val="FFY25"/>
      <sheetName val="Pub Policy Part"/>
      <sheetName val="Advocacy Mgmt"/>
      <sheetName val="Allies in Advocacy"/>
      <sheetName val="Allies"/>
      <sheetName val="Storytelling"/>
      <sheetName val="DRI"/>
      <sheetName val="Canary Consulting"/>
      <sheetName val="Aging and Dis Grant"/>
      <sheetName val="U of I Pub Health"/>
      <sheetName val="Legal Aid"/>
      <sheetName val="Sponsorship"/>
      <sheetName val="Yearly Spent"/>
      <sheetName val="Yearly Obligations"/>
      <sheetName val="HHS Match"/>
    </sheetNames>
    <sheetDataSet>
      <sheetData sheetId="0">
        <row r="16">
          <cell r="S16">
            <v>464207.33999999997</v>
          </cell>
          <cell r="W16">
            <v>464207.33999999997</v>
          </cell>
        </row>
      </sheetData>
      <sheetData sheetId="1">
        <row r="3">
          <cell r="C3">
            <v>75720.640000000014</v>
          </cell>
        </row>
      </sheetData>
      <sheetData sheetId="2">
        <row r="3">
          <cell r="I3">
            <v>183339.29879999984</v>
          </cell>
        </row>
      </sheetData>
      <sheetData sheetId="3"/>
      <sheetData sheetId="4"/>
      <sheetData sheetId="5">
        <row r="9">
          <cell r="K9">
            <v>265137.17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1">
          <cell r="B21">
            <v>338269.85999999993</v>
          </cell>
        </row>
        <row r="22">
          <cell r="B22">
            <v>29048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lipstream">
    <a:dk1>
      <a:sysClr val="windowText" lastClr="000000"/>
    </a:dk1>
    <a:lt1>
      <a:sysClr val="window" lastClr="FFFFFF"/>
    </a:lt1>
    <a:dk2>
      <a:srgbClr val="212745"/>
    </a:dk2>
    <a:lt2>
      <a:srgbClr val="B4DCFA"/>
    </a:lt2>
    <a:accent1>
      <a:srgbClr val="4E67C8"/>
    </a:accent1>
    <a:accent2>
      <a:srgbClr val="5ECCF3"/>
    </a:accent2>
    <a:accent3>
      <a:srgbClr val="A7EA52"/>
    </a:accent3>
    <a:accent4>
      <a:srgbClr val="5DCEAF"/>
    </a:accent4>
    <a:accent5>
      <a:srgbClr val="FF8021"/>
    </a:accent5>
    <a:accent6>
      <a:srgbClr val="F14124"/>
    </a:accent6>
    <a:hlink>
      <a:srgbClr val="56C7AA"/>
    </a:hlink>
    <a:folHlink>
      <a:srgbClr val="59A8D1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B2B0-F86A-45F5-9F0E-8F6762681935}">
  <sheetPr>
    <pageSetUpPr fitToPage="1"/>
  </sheetPr>
  <dimension ref="A1:O36"/>
  <sheetViews>
    <sheetView tabSelected="1" topLeftCell="A3" zoomScale="79" zoomScaleNormal="79" workbookViewId="0">
      <selection activeCell="B33" sqref="B33"/>
    </sheetView>
  </sheetViews>
  <sheetFormatPr defaultRowHeight="15" x14ac:dyDescent="0.25"/>
  <cols>
    <col min="1" max="1" width="50.28515625" customWidth="1"/>
    <col min="2" max="2" width="20.7109375" style="2" customWidth="1"/>
    <col min="3" max="3" width="9.5703125" customWidth="1"/>
  </cols>
  <sheetData>
    <row r="1" spans="1:15" ht="27" thickBot="1" x14ac:dyDescent="0.45">
      <c r="A1" s="1"/>
      <c r="H1" s="3" t="s">
        <v>0</v>
      </c>
      <c r="I1" s="4"/>
      <c r="J1" s="4"/>
      <c r="K1" s="4"/>
      <c r="L1" s="4"/>
      <c r="M1" s="4"/>
      <c r="N1" s="4"/>
      <c r="O1" s="5"/>
    </row>
    <row r="2" spans="1:15" ht="17.25" customHeight="1" thickBot="1" x14ac:dyDescent="0.3"/>
    <row r="3" spans="1:15" ht="30.75" customHeight="1" thickBot="1" x14ac:dyDescent="0.5">
      <c r="A3" s="6">
        <v>2024</v>
      </c>
      <c r="B3" s="7" t="s">
        <v>1</v>
      </c>
    </row>
    <row r="4" spans="1:15" ht="21" x14ac:dyDescent="0.35">
      <c r="A4" s="8"/>
      <c r="B4" s="9"/>
    </row>
    <row r="5" spans="1:15" ht="21" x14ac:dyDescent="0.35">
      <c r="A5" s="10" t="s">
        <v>2</v>
      </c>
      <c r="B5" s="9">
        <f>'[1]CS&amp;S '!Q2</f>
        <v>773844</v>
      </c>
    </row>
    <row r="6" spans="1:15" ht="21" x14ac:dyDescent="0.35">
      <c r="A6" s="10" t="s">
        <v>3</v>
      </c>
      <c r="B6" s="9">
        <v>422150.22</v>
      </c>
    </row>
    <row r="7" spans="1:15" ht="21" x14ac:dyDescent="0.35">
      <c r="A7" s="10" t="s">
        <v>4</v>
      </c>
      <c r="B7" s="9">
        <v>-35000</v>
      </c>
    </row>
    <row r="8" spans="1:15" ht="21" x14ac:dyDescent="0.35">
      <c r="A8" s="10" t="s">
        <v>5</v>
      </c>
      <c r="B8" s="9">
        <f>'[3]Yearly Spent'!$B$21</f>
        <v>338269.85999999993</v>
      </c>
    </row>
    <row r="9" spans="1:15" ht="21" x14ac:dyDescent="0.35">
      <c r="A9" s="10" t="s">
        <v>6</v>
      </c>
      <c r="B9" s="9">
        <f>'[3]Yearly Spent'!$B$22</f>
        <v>29048</v>
      </c>
    </row>
    <row r="10" spans="1:15" ht="21" x14ac:dyDescent="0.35">
      <c r="A10" s="11" t="s">
        <v>7</v>
      </c>
      <c r="B10" s="12">
        <f>SUM(B6:B9)</f>
        <v>754468.07999999984</v>
      </c>
    </row>
    <row r="11" spans="1:15" ht="21" x14ac:dyDescent="0.35">
      <c r="A11" s="10" t="s">
        <v>8</v>
      </c>
      <c r="B11" s="13">
        <f>'[1]CS&amp;S '!Q33</f>
        <v>0</v>
      </c>
    </row>
    <row r="12" spans="1:15" ht="21" x14ac:dyDescent="0.35">
      <c r="A12" s="14"/>
      <c r="B12" s="15"/>
    </row>
    <row r="13" spans="1:15" ht="21" x14ac:dyDescent="0.35">
      <c r="A13" s="14"/>
      <c r="B13" s="15"/>
    </row>
    <row r="14" spans="1:15" ht="26.25" customHeight="1" x14ac:dyDescent="0.35">
      <c r="A14" s="14"/>
      <c r="B14" s="15"/>
    </row>
    <row r="15" spans="1:15" ht="21.75" thickBot="1" x14ac:dyDescent="0.4">
      <c r="A15" s="14"/>
      <c r="B15" s="15"/>
    </row>
    <row r="16" spans="1:15" ht="33" customHeight="1" thickBot="1" x14ac:dyDescent="0.5">
      <c r="A16" s="6">
        <v>2025</v>
      </c>
      <c r="B16" s="7" t="s">
        <v>1</v>
      </c>
    </row>
    <row r="17" spans="1:2" ht="25.5" customHeight="1" x14ac:dyDescent="0.35">
      <c r="A17" s="8"/>
      <c r="B17" s="15"/>
    </row>
    <row r="18" spans="1:2" ht="21.75" customHeight="1" x14ac:dyDescent="0.35">
      <c r="A18" s="8" t="s">
        <v>2</v>
      </c>
      <c r="B18" s="9">
        <f>'[1]CS&amp;S '!R2</f>
        <v>772330</v>
      </c>
    </row>
    <row r="19" spans="1:2" ht="21" x14ac:dyDescent="0.35">
      <c r="A19" s="8" t="s">
        <v>3</v>
      </c>
      <c r="B19" s="9">
        <f>'[3]CS&amp;S '!$W$16</f>
        <v>464207.33999999997</v>
      </c>
    </row>
    <row r="20" spans="1:2" ht="21" x14ac:dyDescent="0.35">
      <c r="A20" s="8" t="s">
        <v>4</v>
      </c>
      <c r="B20" s="9">
        <v>-35000</v>
      </c>
    </row>
    <row r="21" spans="1:2" ht="21" x14ac:dyDescent="0.35">
      <c r="A21" s="8" t="s">
        <v>5</v>
      </c>
      <c r="B21" s="9">
        <f>'[1]CS&amp;S '!R22</f>
        <v>69997.88</v>
      </c>
    </row>
    <row r="22" spans="1:2" ht="21" x14ac:dyDescent="0.35">
      <c r="A22" s="8" t="s">
        <v>6</v>
      </c>
      <c r="B22" s="9">
        <f>'[1]CS&amp;S '!R25</f>
        <v>1968.1</v>
      </c>
    </row>
    <row r="23" spans="1:2" ht="21" x14ac:dyDescent="0.35">
      <c r="A23" s="16" t="s">
        <v>7</v>
      </c>
      <c r="B23" s="12">
        <f>SUM(B19:B22)</f>
        <v>501173.31999999995</v>
      </c>
    </row>
    <row r="24" spans="1:2" ht="21" x14ac:dyDescent="0.35">
      <c r="A24" s="8" t="s">
        <v>8</v>
      </c>
      <c r="B24" s="13">
        <f>'[1]CS&amp;S '!R33</f>
        <v>271156.68000000005</v>
      </c>
    </row>
    <row r="27" spans="1:2" ht="15.75" thickBot="1" x14ac:dyDescent="0.3"/>
    <row r="28" spans="1:2" ht="29.25" customHeight="1" thickBot="1" x14ac:dyDescent="0.5">
      <c r="A28" s="6">
        <v>2026</v>
      </c>
      <c r="B28" s="7" t="s">
        <v>1</v>
      </c>
    </row>
    <row r="30" spans="1:2" ht="21" x14ac:dyDescent="0.35">
      <c r="A30" s="8" t="s">
        <v>2</v>
      </c>
      <c r="B30" s="9">
        <f>'[1]CS&amp;S '!R2</f>
        <v>772330</v>
      </c>
    </row>
    <row r="31" spans="1:2" ht="21" x14ac:dyDescent="0.35">
      <c r="A31" s="8" t="s">
        <v>3</v>
      </c>
      <c r="B31" s="9">
        <f>'[1]CS&amp;S '!S16</f>
        <v>69236.59</v>
      </c>
    </row>
    <row r="32" spans="1:2" ht="21" x14ac:dyDescent="0.35">
      <c r="A32" s="8" t="s">
        <v>4</v>
      </c>
      <c r="B32" s="9">
        <f>'[1]CS&amp;S '!S17</f>
        <v>0</v>
      </c>
    </row>
    <row r="33" spans="1:2" ht="21" x14ac:dyDescent="0.35">
      <c r="A33" s="8" t="s">
        <v>5</v>
      </c>
      <c r="B33" s="9">
        <f>'[1]CS&amp;S '!S22</f>
        <v>0</v>
      </c>
    </row>
    <row r="34" spans="1:2" ht="21" x14ac:dyDescent="0.35">
      <c r="A34" s="8" t="s">
        <v>6</v>
      </c>
      <c r="B34" s="9">
        <f>'[1]CS&amp;S '!S25</f>
        <v>0</v>
      </c>
    </row>
    <row r="35" spans="1:2" ht="21" x14ac:dyDescent="0.35">
      <c r="A35" s="16" t="s">
        <v>7</v>
      </c>
      <c r="B35" s="12">
        <f>SUM(B31:B34)</f>
        <v>69236.59</v>
      </c>
    </row>
    <row r="36" spans="1:2" ht="21" x14ac:dyDescent="0.35">
      <c r="A36" s="8" t="s">
        <v>8</v>
      </c>
      <c r="B36" s="9">
        <f>'[1]CS&amp;S '!S33</f>
        <v>703093.41</v>
      </c>
    </row>
  </sheetData>
  <mergeCells count="1">
    <mergeCell ref="H1:O1"/>
  </mergeCells>
  <pageMargins left="0.7" right="0.7" top="0.75" bottom="0.75" header="0.3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Yearly Spent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Hommer, Lindsay [HHS]</dc:creator>
  <cp:lastModifiedBy>Hommer, Lindsay [HHS]</cp:lastModifiedBy>
  <dcterms:created xsi:type="dcterms:W3CDTF">2025-12-16T15:24:13Z</dcterms:created>
  <dcterms:modified xsi:type="dcterms:W3CDTF">2025-12-16T15:24:31Z</dcterms:modified>
</cp:coreProperties>
</file>