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ddclr3s1\Common\Council Meeting Materials\2026 Meetings\"/>
    </mc:Choice>
  </mc:AlternateContent>
  <xr:revisionPtr revIDLastSave="0" documentId="8_{0A16AD0B-2EDB-43EC-8830-E5018A39C9F7}" xr6:coauthVersionLast="47" xr6:coauthVersionMax="47" xr10:uidLastSave="{00000000-0000-0000-0000-000000000000}"/>
  <bookViews>
    <workbookView xWindow="28680" yWindow="-120" windowWidth="29040" windowHeight="15720" xr2:uid="{46ED6150-D458-4814-A6DD-FBAD63CF2641}"/>
  </bookViews>
  <sheets>
    <sheet name="Yearly Obligations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24" i="1" s="1"/>
  <c r="B18" i="1"/>
  <c r="B11" i="1"/>
  <c r="B9" i="1"/>
  <c r="B8" i="1"/>
  <c r="B7" i="1"/>
  <c r="B6" i="1"/>
  <c r="B5" i="1"/>
  <c r="B12" i="1" s="1"/>
  <c r="B25" i="1" l="1"/>
</calcChain>
</file>

<file path=xl/sharedStrings.xml><?xml version="1.0" encoding="utf-8"?>
<sst xmlns="http://schemas.openxmlformats.org/spreadsheetml/2006/main" count="20" uniqueCount="13">
  <si>
    <t>Council Obligation Chart</t>
  </si>
  <si>
    <t>2025 Award</t>
  </si>
  <si>
    <t>Grants, Education, &amp; Projects (budget $30,000)</t>
  </si>
  <si>
    <t>*actual spent</t>
  </si>
  <si>
    <t>Advocacy Management</t>
  </si>
  <si>
    <t>Public Policy Partnership</t>
  </si>
  <si>
    <t>Budgeted for Admin costs 2025 (budgeted $433,446)</t>
  </si>
  <si>
    <t>HHS Allotment</t>
  </si>
  <si>
    <t xml:space="preserve">Total </t>
  </si>
  <si>
    <t>Total Unobligated</t>
  </si>
  <si>
    <t>2026 Award</t>
  </si>
  <si>
    <t xml:space="preserve">Grants, Education, &amp; Projects </t>
  </si>
  <si>
    <t xml:space="preserve">Budgeted for Admin costs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</si>
</sst>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Font="1" applyAlignment="1">
      <alignment horizontal="center"/>
    </xf>
    <xf numFmtId="44" fontId="0" fillId="0" borderId="0" xfId="2" applyFont="1"/>
    <xf numFmtId="0" fontId="1" fillId="0" borderId="0" xfId="1"/>
    <xf numFmtId="0" fontId="3" fillId="2" borderId="0" xfId="1" applyFont="1" applyFill="1" applyAlignment="1">
      <alignment horizontal="center"/>
    </xf>
    <xf numFmtId="0" fontId="3" fillId="0" borderId="0" xfId="1" applyFont="1"/>
    <xf numFmtId="0" fontId="4" fillId="0" borderId="0" xfId="1" applyFont="1"/>
    <xf numFmtId="44" fontId="5" fillId="0" borderId="0" xfId="2" applyFont="1"/>
    <xf numFmtId="0" fontId="6" fillId="0" borderId="1" xfId="1" applyFont="1" applyBorder="1"/>
    <xf numFmtId="44" fontId="6" fillId="0" borderId="0" xfId="2" applyFont="1"/>
    <xf numFmtId="0" fontId="7" fillId="0" borderId="0" xfId="3" applyFont="1"/>
    <xf numFmtId="44" fontId="6" fillId="0" borderId="0" xfId="4" applyFont="1" applyFill="1"/>
    <xf numFmtId="0" fontId="8" fillId="0" borderId="0" xfId="1" applyFont="1"/>
    <xf numFmtId="44" fontId="6" fillId="0" borderId="0" xfId="4" applyFont="1"/>
    <xf numFmtId="44" fontId="6" fillId="2" borderId="0" xfId="4" applyFont="1" applyFill="1"/>
    <xf numFmtId="44" fontId="7" fillId="0" borderId="0" xfId="2" applyFont="1"/>
  </cellXfs>
  <cellStyles count="5">
    <cellStyle name="Currency 2" xfId="2" xr:uid="{936B1F07-6557-4221-9AB6-4F249F30AC77}"/>
    <cellStyle name="Currency 2 2" xfId="4" xr:uid="{C9BCD9F6-80B6-40E5-B8B7-B75E3A20200F}"/>
    <cellStyle name="Normal" xfId="0" builtinId="0"/>
    <cellStyle name="Normal 2" xfId="1" xr:uid="{A5845B89-A53E-4FAE-9091-06C679C95A0C}"/>
    <cellStyle name="Normal 3" xfId="3" xr:uid="{CBC36B9B-F95E-46CA-827C-D9595D6AE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'Yearly Obligations'!$A$6</c:f>
              <c:strCache>
                <c:ptCount val="1"/>
                <c:pt idx="0">
                  <c:v>Grants, Education, &amp; Projects (budget $30,000)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83-4D78-AE93-913BE5524593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83-4D78-AE93-913BE5524593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83-4D78-AE93-913BE5524593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83-4D78-AE93-913BE5524593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83-4D78-AE93-913BE5524593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83-4D78-AE93-913BE5524593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83-4D78-AE93-913BE5524593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83-4D78-AE93-913BE5524593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83-4D78-AE93-913BE5524593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183-4D78-AE93-913BE5524593}"/>
              </c:ext>
            </c:extLst>
          </c:dPt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183-4D78-AE93-913BE5524593}"/>
              </c:ext>
            </c:extLst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183-4D78-AE93-913BE552459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83-4D78-AE93-913BE5524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'Yearly Obligations'!$B$6</c:f>
              <c:numCache>
                <c:formatCode>_("$"* #,##0.00_);_("$"* \(#,##0.00\);_("$"* "-"??_);_(@_)</c:formatCode>
                <c:ptCount val="1"/>
                <c:pt idx="0">
                  <c:v>1968.1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183-4D78-AE93-913BE5524593}"/>
            </c:ext>
          </c:extLst>
        </c:ser>
        <c:ser>
          <c:idx val="1"/>
          <c:order val="1"/>
          <c:tx>
            <c:strRef>
              <c:f>'Yearly Obligations'!$A$7</c:f>
              <c:strCache>
                <c:ptCount val="1"/>
                <c:pt idx="0">
                  <c:v>Advocacy Management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83-4D78-AE93-913BE5524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'Yearly Obligations'!$B$7</c:f>
              <c:numCache>
                <c:formatCode>_("$"* #,##0.00_);_("$"* \(#,##0.00\);_("$"* "-"??_);_(@_)</c:formatCode>
                <c:ptCount val="1"/>
                <c:pt idx="0">
                  <c:v>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183-4D78-AE93-913BE5524593}"/>
            </c:ext>
          </c:extLst>
        </c:ser>
        <c:ser>
          <c:idx val="2"/>
          <c:order val="2"/>
          <c:tx>
            <c:strRef>
              <c:f>'Yearly Obligations'!$A$8</c:f>
              <c:strCache>
                <c:ptCount val="1"/>
                <c:pt idx="0">
                  <c:v>Public Policy Partnership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83-4D78-AE93-913BE5524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'Yearly Obligations'!$B$8</c:f>
              <c:numCache>
                <c:formatCode>_("$"* #,##0.00_);_("$"* \(#,##0.00\);_("$"* "-"??_);_(@_)</c:formatCode>
                <c:ptCount val="1"/>
                <c:pt idx="0">
                  <c:v>111500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183-4D78-AE93-913BE5524593}"/>
            </c:ext>
          </c:extLst>
        </c:ser>
        <c:ser>
          <c:idx val="3"/>
          <c:order val="3"/>
          <c:tx>
            <c:strRef>
              <c:f>'Yearly Obligations'!$A$9</c:f>
              <c:strCache>
                <c:ptCount val="1"/>
                <c:pt idx="0">
                  <c:v>Budgeted for Admin costs 2025 (budgeted $433,446)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83-4D78-AE93-913BE5524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'Yearly Obligations'!$B$9</c:f>
              <c:numCache>
                <c:formatCode>_("$"* #,##0.00_);_("$"* \(#,##0.00\);_("$"* "-"??_);_(@_)</c:formatCode>
                <c:ptCount val="1"/>
                <c:pt idx="0">
                  <c:v>464207.33999999997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183-4D78-AE93-913BE5524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91206416"/>
        <c:axId val="1091190576"/>
      </c:barChart>
      <c:catAx>
        <c:axId val="1091206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190576"/>
        <c:crosses val="autoZero"/>
        <c:auto val="1"/>
        <c:lblAlgn val="ctr"/>
        <c:lblOffset val="100"/>
        <c:noMultiLvlLbl val="0"/>
      </c:catAx>
      <c:valAx>
        <c:axId val="109119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20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'Yearly Obligations'!$A$19</c:f>
              <c:strCache>
                <c:ptCount val="1"/>
                <c:pt idx="0">
                  <c:v>Grants, Education, &amp; Projects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3C-49EE-B3B1-58311FF84ECC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3C-49EE-B3B1-58311FF84ECC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3C-49EE-B3B1-58311FF84ECC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3C-49EE-B3B1-58311FF84ECC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3C-49EE-B3B1-58311FF84ECC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83C-49EE-B3B1-58311FF84ECC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83C-49EE-B3B1-58311FF84ECC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83C-49EE-B3B1-58311FF84ECC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3C-49EE-B3B1-58311FF84ECC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83C-49EE-B3B1-58311FF84ECC}"/>
              </c:ext>
            </c:extLst>
          </c:dPt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83C-49EE-B3B1-58311FF84ECC}"/>
              </c:ext>
            </c:extLst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83C-49EE-B3B1-58311FF84EC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3C-49EE-B3B1-58311FF84E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'Yearly Obligations'!$B$19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83C-49EE-B3B1-58311FF84ECC}"/>
            </c:ext>
          </c:extLst>
        </c:ser>
        <c:ser>
          <c:idx val="1"/>
          <c:order val="1"/>
          <c:tx>
            <c:strRef>
              <c:f>'Yearly Obligations'!$A$20</c:f>
              <c:strCache>
                <c:ptCount val="1"/>
                <c:pt idx="0">
                  <c:v>Advocacy Management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3C-49EE-B3B1-58311FF84E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'Yearly Obligations'!$B$20</c:f>
              <c:numCache>
                <c:formatCode>_("$"* #,##0.00_);_("$"* \(#,##0.00\);_("$"* "-"??_);_(@_)</c:formatCode>
                <c:ptCount val="1"/>
                <c:pt idx="0">
                  <c:v>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83C-49EE-B3B1-58311FF84ECC}"/>
            </c:ext>
          </c:extLst>
        </c:ser>
        <c:ser>
          <c:idx val="2"/>
          <c:order val="2"/>
          <c:tx>
            <c:strRef>
              <c:f>'Yearly Obligations'!$A$21</c:f>
              <c:strCache>
                <c:ptCount val="1"/>
                <c:pt idx="0">
                  <c:v>Public Policy Partnership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83C-49EE-B3B1-58311FF84E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'Yearly Obligations'!$B$21</c:f>
              <c:numCache>
                <c:formatCode>_("$"* #,##0.00_);_("$"* \(#,##0.00\);_("$"* "-"??_);_(@_)</c:formatCode>
                <c:ptCount val="1"/>
                <c:pt idx="0">
                  <c:v>111500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83C-49EE-B3B1-58311FF84ECC}"/>
            </c:ext>
          </c:extLst>
        </c:ser>
        <c:ser>
          <c:idx val="3"/>
          <c:order val="3"/>
          <c:tx>
            <c:strRef>
              <c:f>'Yearly Obligations'!$A$22</c:f>
              <c:strCache>
                <c:ptCount val="1"/>
                <c:pt idx="0">
                  <c:v>Budgeted for Admin costs 2026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83C-49EE-B3B1-58311FF84E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'Yearly Obligations'!$B$22</c:f>
              <c:numCache>
                <c:formatCode>_("$"* #,##0.00_);_("$"* \(#,##0.00\);_("$"* "-"??_);_(@_)</c:formatCode>
                <c:ptCount val="1"/>
                <c:pt idx="0">
                  <c:v>485319.04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83C-49EE-B3B1-58311FF84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98130192"/>
        <c:axId val="1098143152"/>
      </c:barChart>
      <c:catAx>
        <c:axId val="1098130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143152"/>
        <c:crosses val="autoZero"/>
        <c:auto val="1"/>
        <c:lblAlgn val="ctr"/>
        <c:lblOffset val="100"/>
        <c:noMultiLvlLbl val="0"/>
      </c:catAx>
      <c:valAx>
        <c:axId val="109814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13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557894</xdr:colOff>
      <xdr:row>1</xdr:row>
      <xdr:rowOff>217715</xdr:rowOff>
    </xdr:from>
    <xdr:to>
      <xdr:col>19</xdr:col>
      <xdr:colOff>68036</xdr:colOff>
      <xdr:row>14</xdr:row>
      <xdr:rowOff>13608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823F5C-2F0D-4D7A-9EE8-6FBDC5F09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585106</xdr:colOff>
      <xdr:row>14</xdr:row>
      <xdr:rowOff>299358</xdr:rowOff>
    </xdr:from>
    <xdr:to>
      <xdr:col>19</xdr:col>
      <xdr:colOff>27214</xdr:colOff>
      <xdr:row>29</xdr:row>
      <xdr:rowOff>95251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AC9501-5303-46D7-A42F-CA0E1DAD4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clr3s1\Common\C&amp;SS%20Budget\CS&amp;S%20Budget%202026\FY26-%20Council%20Budget%20November%202025.xlsx" TargetMode="External"/><Relationship Id="rId1" Type="http://schemas.openxmlformats.org/officeDocument/2006/relationships/externalLinkPath" Target="/C&amp;SS%20Budget/CS&amp;S%20Budget%202026/FY26-%20Council%20Budget%20Nov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clr3s1\Common\C&amp;SS%20Budget\CS&amp;S%20Budget%202025\FY25-%20Council%20Budget%20September%202025.xlsx" TargetMode="External"/><Relationship Id="rId1" Type="http://schemas.openxmlformats.org/officeDocument/2006/relationships/externalLinkPath" Target="/C&amp;SS%20Budget/CS&amp;S%20Budget%202025/FY25-%20Council%20Budget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&amp;S "/>
      <sheetName val="Admin Cap"/>
      <sheetName val="FFY26"/>
      <sheetName val="Match"/>
      <sheetName val="Pub Policy Part"/>
      <sheetName val="Advocacy Mgmt"/>
      <sheetName val="Allies"/>
      <sheetName val="Storytelling"/>
      <sheetName val="DRI"/>
      <sheetName val="Aging and Dis Grant"/>
      <sheetName val="Sponsorship"/>
      <sheetName val="Yearly Spent"/>
      <sheetName val="Yearly Obligations"/>
      <sheetName val="HHS Match"/>
    </sheetNames>
    <sheetDataSet>
      <sheetData sheetId="0">
        <row r="2">
          <cell r="R2">
            <v>772330</v>
          </cell>
        </row>
        <row r="25">
          <cell r="R25">
            <v>1968.1</v>
          </cell>
        </row>
      </sheetData>
      <sheetData sheetId="1"/>
      <sheetData sheetId="2"/>
      <sheetData sheetId="3"/>
      <sheetData sheetId="4">
        <row r="18">
          <cell r="J18">
            <v>111500</v>
          </cell>
        </row>
        <row r="19">
          <cell r="J19">
            <v>111500</v>
          </cell>
        </row>
      </sheetData>
      <sheetData sheetId="5">
        <row r="20">
          <cell r="J20">
            <v>275000</v>
          </cell>
        </row>
        <row r="21">
          <cell r="J21">
            <v>275000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6">
          <cell r="A6" t="str">
            <v>Grants, Education, &amp; Projects (budget $30,000)</v>
          </cell>
          <cell r="B6">
            <v>1968.1</v>
          </cell>
        </row>
        <row r="7">
          <cell r="A7" t="str">
            <v>Advocacy Management</v>
          </cell>
          <cell r="B7">
            <v>275000</v>
          </cell>
        </row>
        <row r="8">
          <cell r="A8" t="str">
            <v>Public Policy Partnership</v>
          </cell>
          <cell r="B8">
            <v>111500</v>
          </cell>
        </row>
        <row r="9">
          <cell r="A9" t="str">
            <v>Budgeted for Admin costs 2025 (budgeted $433,446)</v>
          </cell>
          <cell r="B9">
            <v>464207.33999999997</v>
          </cell>
        </row>
        <row r="19">
          <cell r="A19" t="str">
            <v xml:space="preserve">Grants, Education, &amp; Projects </v>
          </cell>
          <cell r="B19">
            <v>0</v>
          </cell>
        </row>
        <row r="20">
          <cell r="A20" t="str">
            <v>Advocacy Management</v>
          </cell>
          <cell r="B20">
            <v>275000</v>
          </cell>
        </row>
        <row r="21">
          <cell r="A21" t="str">
            <v>Public Policy Partnership</v>
          </cell>
          <cell r="B21">
            <v>111500</v>
          </cell>
        </row>
        <row r="22">
          <cell r="A22" t="str">
            <v xml:space="preserve">Budgeted for Admin costs 2026 </v>
          </cell>
          <cell r="B22">
            <v>485319.04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&amp;S "/>
      <sheetName val="Match"/>
      <sheetName val="Admin Cap"/>
      <sheetName val="FFY25"/>
      <sheetName val="Pub Policy Part"/>
      <sheetName val="Advocacy Mgmt"/>
      <sheetName val="Allies in Advocacy"/>
      <sheetName val="Allies"/>
      <sheetName val="Storytelling"/>
      <sheetName val="DRI"/>
      <sheetName val="Canary Consulting"/>
      <sheetName val="Aging and Dis Grant"/>
      <sheetName val="U of I Pub Health"/>
      <sheetName val="Legal Aid"/>
      <sheetName val="Sponsorship"/>
      <sheetName val="Yearly Spent"/>
      <sheetName val="Yearly Obligations"/>
      <sheetName val="HHS Match"/>
    </sheetNames>
    <sheetDataSet>
      <sheetData sheetId="0">
        <row r="16">
          <cell r="S16">
            <v>464207.33999999997</v>
          </cell>
        </row>
      </sheetData>
      <sheetData sheetId="1">
        <row r="3">
          <cell r="C3">
            <v>75720.640000000014</v>
          </cell>
        </row>
      </sheetData>
      <sheetData sheetId="2">
        <row r="3">
          <cell r="I3">
            <v>183339.29879999984</v>
          </cell>
        </row>
      </sheetData>
      <sheetData sheetId="3"/>
      <sheetData sheetId="4"/>
      <sheetData sheetId="5">
        <row r="9">
          <cell r="K9">
            <v>265137.17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1">
          <cell r="B21">
            <v>338269.85999999993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E009-0E0D-4B77-887B-62B7E0E07D6B}">
  <sheetPr>
    <pageSetUpPr fitToPage="1"/>
  </sheetPr>
  <dimension ref="A1:W25"/>
  <sheetViews>
    <sheetView tabSelected="1" zoomScale="70" zoomScaleNormal="70" workbookViewId="0">
      <selection activeCell="A14" sqref="A14"/>
    </sheetView>
  </sheetViews>
  <sheetFormatPr defaultColWidth="9.42578125" defaultRowHeight="15" x14ac:dyDescent="0.25"/>
  <cols>
    <col min="1" max="1" width="78.42578125" style="3" customWidth="1"/>
    <col min="2" max="2" width="25.7109375" style="2" customWidth="1"/>
    <col min="3" max="3" width="10.28515625" style="3" customWidth="1"/>
    <col min="4" max="16384" width="9.42578125" style="3"/>
  </cols>
  <sheetData>
    <row r="1" spans="1:23" ht="33.75" x14ac:dyDescent="0.5">
      <c r="A1" s="1"/>
      <c r="F1" s="4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</row>
    <row r="2" spans="1:23" ht="23.25" x14ac:dyDescent="0.35">
      <c r="A2" s="6"/>
      <c r="B2" s="7"/>
    </row>
    <row r="3" spans="1:23" ht="23.25" x14ac:dyDescent="0.35">
      <c r="A3" s="6"/>
      <c r="B3" s="7"/>
    </row>
    <row r="4" spans="1:23" ht="23.25" x14ac:dyDescent="0.35">
      <c r="A4" s="6"/>
      <c r="B4" s="7"/>
    </row>
    <row r="5" spans="1:23" ht="23.25" x14ac:dyDescent="0.35">
      <c r="A5" s="8" t="s">
        <v>1</v>
      </c>
      <c r="B5" s="9">
        <f>'[1]CS&amp;S '!R2</f>
        <v>772330</v>
      </c>
    </row>
    <row r="6" spans="1:23" ht="23.25" x14ac:dyDescent="0.35">
      <c r="A6" s="10" t="s">
        <v>2</v>
      </c>
      <c r="B6" s="11">
        <f>'[1]CS&amp;S '!R25</f>
        <v>1968.1</v>
      </c>
      <c r="C6" s="12" t="s">
        <v>3</v>
      </c>
    </row>
    <row r="7" spans="1:23" ht="23.25" x14ac:dyDescent="0.35">
      <c r="A7" s="10" t="s">
        <v>4</v>
      </c>
      <c r="B7" s="13">
        <f>'[1]Advocacy Mgmt'!J20</f>
        <v>275000</v>
      </c>
    </row>
    <row r="8" spans="1:23" ht="23.25" x14ac:dyDescent="0.35">
      <c r="A8" s="10" t="s">
        <v>5</v>
      </c>
      <c r="B8" s="13">
        <f>'[1]Pub Policy Part'!J18</f>
        <v>111500</v>
      </c>
    </row>
    <row r="9" spans="1:23" ht="23.25" x14ac:dyDescent="0.35">
      <c r="A9" s="10" t="s">
        <v>6</v>
      </c>
      <c r="B9" s="13">
        <f>'[2]CS&amp;S '!$S$16</f>
        <v>464207.33999999997</v>
      </c>
      <c r="C9" s="12" t="s">
        <v>3</v>
      </c>
    </row>
    <row r="10" spans="1:23" ht="23.25" x14ac:dyDescent="0.35">
      <c r="A10" s="10" t="s">
        <v>7</v>
      </c>
      <c r="B10" s="13">
        <v>-35000</v>
      </c>
    </row>
    <row r="11" spans="1:23" ht="23.25" x14ac:dyDescent="0.35">
      <c r="A11" s="10" t="s">
        <v>8</v>
      </c>
      <c r="B11" s="13">
        <f>SUM(B6:B10)</f>
        <v>817675.44</v>
      </c>
    </row>
    <row r="12" spans="1:23" ht="23.25" x14ac:dyDescent="0.35">
      <c r="A12" s="10" t="s">
        <v>9</v>
      </c>
      <c r="B12" s="14">
        <f>SUM(B5-B11)</f>
        <v>-45345.439999999944</v>
      </c>
    </row>
    <row r="13" spans="1:23" ht="25.5" customHeight="1" x14ac:dyDescent="0.25"/>
    <row r="14" spans="1:23" ht="27.75" customHeight="1" x14ac:dyDescent="0.25"/>
    <row r="15" spans="1:23" ht="27.75" customHeight="1" x14ac:dyDescent="0.25"/>
    <row r="16" spans="1:23" ht="24.75" customHeight="1" x14ac:dyDescent="0.25"/>
    <row r="17" spans="1:3" ht="25.5" customHeight="1" x14ac:dyDescent="0.25"/>
    <row r="18" spans="1:3" ht="23.25" x14ac:dyDescent="0.35">
      <c r="A18" s="8" t="s">
        <v>10</v>
      </c>
      <c r="B18" s="15">
        <f>'[1]CS&amp;S '!R2</f>
        <v>772330</v>
      </c>
    </row>
    <row r="19" spans="1:3" ht="23.25" x14ac:dyDescent="0.35">
      <c r="A19" s="10" t="s">
        <v>11</v>
      </c>
      <c r="B19" s="15">
        <f>'[1]CS&amp;S '!S25</f>
        <v>0</v>
      </c>
      <c r="C19" s="12" t="s">
        <v>3</v>
      </c>
    </row>
    <row r="20" spans="1:3" ht="23.25" x14ac:dyDescent="0.35">
      <c r="A20" s="10" t="s">
        <v>4</v>
      </c>
      <c r="B20" s="15">
        <f>'[1]Advocacy Mgmt'!J21</f>
        <v>275000</v>
      </c>
    </row>
    <row r="21" spans="1:3" ht="23.25" x14ac:dyDescent="0.35">
      <c r="A21" s="10" t="s">
        <v>5</v>
      </c>
      <c r="B21" s="15">
        <f>'[1]Pub Policy Part'!J19</f>
        <v>111500</v>
      </c>
    </row>
    <row r="22" spans="1:3" ht="23.25" x14ac:dyDescent="0.35">
      <c r="A22" s="10" t="s">
        <v>12</v>
      </c>
      <c r="B22" s="15">
        <v>485319.04</v>
      </c>
      <c r="C22" s="12"/>
    </row>
    <row r="23" spans="1:3" ht="23.25" x14ac:dyDescent="0.35">
      <c r="A23" s="10" t="s">
        <v>7</v>
      </c>
      <c r="B23" s="15">
        <v>-35000</v>
      </c>
    </row>
    <row r="24" spans="1:3" ht="23.25" x14ac:dyDescent="0.35">
      <c r="A24" s="10" t="s">
        <v>8</v>
      </c>
      <c r="B24" s="15">
        <f>SUM(B19:B23)</f>
        <v>836819.04</v>
      </c>
    </row>
    <row r="25" spans="1:3" ht="23.25" x14ac:dyDescent="0.35">
      <c r="A25" s="10" t="s">
        <v>9</v>
      </c>
      <c r="B25" s="15">
        <f>SUM(B18-B24)</f>
        <v>-64489.040000000037</v>
      </c>
    </row>
  </sheetData>
  <mergeCells count="1">
    <mergeCell ref="F1:S1"/>
  </mergeCells>
  <pageMargins left="0.7" right="0.7" top="0.75" bottom="0.75" header="0.3" footer="0.3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Yearly Obligations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Hommer, Lindsay [HHS]</dc:creator>
  <cp:lastModifiedBy>Hommer, Lindsay [HHS]</cp:lastModifiedBy>
  <dcterms:created xsi:type="dcterms:W3CDTF">2025-12-16T15:23:26Z</dcterms:created>
  <dcterms:modified xsi:type="dcterms:W3CDTF">2025-12-16T15:23:50Z</dcterms:modified>
</cp:coreProperties>
</file>