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SA\Desktop\Documents\Marketing\"/>
    </mc:Choice>
  </mc:AlternateContent>
  <xr:revisionPtr revIDLastSave="0" documentId="13_ncr:1_{ABACAF97-7D42-4A68-9748-F69FBF3EFE4D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t OP UR" sheetId="1" r:id="rId1"/>
  </sheets>
  <externalReferences>
    <externalReference r:id="rId2"/>
  </externalReferences>
  <definedNames>
    <definedName name="Account_Detail">'[1]St FP'!#REF!</definedName>
    <definedName name="Account_Numbers">'[1]St FP'!#REF!</definedName>
    <definedName name="NvsASD">"V2026-01-31"</definedName>
    <definedName name="NvsAutoDrillOk">"VN"</definedName>
    <definedName name="NvsDrillHyperLink" localSheetId="0">"https://fins.scouting.org/psp/P91FBSA_newwin/EMPLOYEE/ERP/c/REPORT_BOOKS.IC_RUN_DRILLDOWN.GBL?Action=A&amp;NVS_INSTANCE=14809552_19892277"</definedName>
    <definedName name="NvsElapsedTime">0.00146990740904585</definedName>
    <definedName name="NvsEndTime">46070.4211226852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"VLOCAL"</definedName>
    <definedName name="NvsReqBU">"VL426"</definedName>
    <definedName name="NvsReqBUOnly">"VY"</definedName>
    <definedName name="NvsSheetType" localSheetId="0">"M"</definedName>
    <definedName name="NvsTransLed">"VN"</definedName>
    <definedName name="NvsTreeASD">"V2026-01-31"</definedName>
    <definedName name="NvsValTbl.ACCOUNT">"GL_ACCOUNT_TBL"</definedName>
    <definedName name="NvsValTbl.FUND_CODE">"FUND_ALL_VW"</definedName>
    <definedName name="_xlnm.Print_Area" localSheetId="0">'St OP UR'!$B$2:$M$65</definedName>
    <definedName name="_xlnm.Print_Titles" localSheetId="0">'St OP UR'!$2:$5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64" i="1"/>
  <c r="E65" i="1" l="1"/>
</calcChain>
</file>

<file path=xl/sharedStrings.xml><?xml version="1.0" encoding="utf-8"?>
<sst xmlns="http://schemas.openxmlformats.org/spreadsheetml/2006/main" count="125" uniqueCount="124">
  <si>
    <t>Budget</t>
  </si>
  <si>
    <t>Expenses</t>
  </si>
  <si>
    <t>Operating Fund</t>
  </si>
  <si>
    <t>%,FCLASS_FLD,TLC_CLASSES,NUR_CLASS,FFUND_CODE,V1</t>
  </si>
  <si>
    <t>%,ATT,UDESCR</t>
  </si>
  <si>
    <t>%,LBUDGET,UPOSTED_TOTAL_AMT,SPER</t>
  </si>
  <si>
    <t>%,LBUDGET,UPOSTED_TOTAL_AMT,SYTD</t>
  </si>
  <si>
    <t>%,LBUDGET,UPOSTED_TOTAL_AMT,SALLYEAR</t>
  </si>
  <si>
    <t>%,R,FACCOUNT,TLOCAL_ACCT_REPT,XCNYYYN01,NFRIENDS_OF_SCOUTING</t>
  </si>
  <si>
    <t>%,R,FACCOUNT,TLOCAL_ACCT_REPT,XCNYYYN01,NPROJ_SALES</t>
  </si>
  <si>
    <t>%,R,FACCOUNT,TLOCAL_ACCT_REPT,XCNYYYN01,NOTHER_DIRECT</t>
  </si>
  <si>
    <t>%,R,FACCOUNT,TLOCAL_ACCT_REPT,XCNYYYN01,NSPEC_EVENTS</t>
  </si>
  <si>
    <t>%,R,FACCOUNT,TLOCAL_ACCT_REPT,XCNYYYN01,NLEGACY_AND_BEQUESTS</t>
  </si>
  <si>
    <t>%,R,FACCOUNT,TLOCAL_ACCT_REPT,XCNYYYN01,NFOUND_AND_TRUSTS</t>
  </si>
  <si>
    <t>%,R,FACCOUNT,TLOCAL_ACCT_REPT,XCNYYYN01,NUNITED_WAY</t>
  </si>
  <si>
    <t>%,R,FACCOUNT,TLOCAL_ACCT_REPT,XCNYYYN01,NSALE_OF_SUPPLIES</t>
  </si>
  <si>
    <t>%,R,FACCOUNT,TLOCAL_ACCT_REPT,XCNYYYN01,NPRODUCT_SALES</t>
  </si>
  <si>
    <t>%,R,FACCOUNT,TLOCAL_ACCT_REPT,XCNYYYN01,NUNREAL_GAIN_LOSS_INV</t>
  </si>
  <si>
    <t>%,R,FACCOUNT,TLOCAL_ACCT_REPT,XCNYYYN01,NCAMPING</t>
  </si>
  <si>
    <t>%,R,FACCOUNT,TLOCAL_ACCT_REPT,XCNYYYN01,NACTIVITIES</t>
  </si>
  <si>
    <t>%,R,FACCOUNT,TLOCAL_ACCT_REPT,XCNYYYN01,NOTHER_REVENUE</t>
  </si>
  <si>
    <t>%,FACCOUNT,TLOCAL_ACCT_REPT,XCNYYYN01,NEMPLOYEE_COMP</t>
  </si>
  <si>
    <t>%,FACCOUNT,TLOCAL_ACCT_REPT,XCNYYYN01,NOTHER_EXPENSE</t>
  </si>
  <si>
    <t xml:space="preserve">      Net Friends of Scouting</t>
  </si>
  <si>
    <t>%,LACTUALS,UPOSTED_TOTAL_AMT,SPER</t>
  </si>
  <si>
    <t>%,LACTUALS,UPOSTED_TOTAL_AMT,SYTD,FFUND_CODE,V1</t>
  </si>
  <si>
    <t>%,LACTUALS,UPOSTED_TOTAL_AMT,SYTD-1YR</t>
  </si>
  <si>
    <t>%,LACTUALS,UPOSTED_TOTAL_AMT,SPER-1YR</t>
  </si>
  <si>
    <t xml:space="preserve">      Net project sales</t>
  </si>
  <si>
    <t xml:space="preserve">      Net special events</t>
  </si>
  <si>
    <t xml:space="preserve">      Net legacies and bequests</t>
  </si>
  <si>
    <t xml:space="preserve">      Net foundations and trusts</t>
  </si>
  <si>
    <t xml:space="preserve">      Net other direct contributions</t>
  </si>
  <si>
    <t>Support and revenue</t>
  </si>
  <si>
    <t>Direct support:</t>
  </si>
  <si>
    <t>Indirect support:</t>
  </si>
  <si>
    <t>Revenue:</t>
  </si>
  <si>
    <t xml:space="preserve">      Net product sales</t>
  </si>
  <si>
    <t xml:space="preserve">      Total unrealized invest gain/loss</t>
  </si>
  <si>
    <t xml:space="preserve">      Net camping revenue</t>
  </si>
  <si>
    <t xml:space="preserve">      Net activity revenue</t>
  </si>
  <si>
    <t xml:space="preserve">      Other revenue</t>
  </si>
  <si>
    <t>Total support and revenue</t>
  </si>
  <si>
    <t xml:space="preserve">      Total employee compensation</t>
  </si>
  <si>
    <t xml:space="preserve">      Total other expenses</t>
  </si>
  <si>
    <t xml:space="preserve">                      Total expenses</t>
  </si>
  <si>
    <t>Surplus (deficit) UR revenue/expense</t>
  </si>
  <si>
    <t xml:space="preserve">      Net United Way</t>
  </si>
  <si>
    <t xml:space="preserve">      Net sale of scouting supplies</t>
  </si>
  <si>
    <t>Scouting America</t>
  </si>
  <si>
    <t>%,NPROJ_SALES</t>
  </si>
  <si>
    <t>%,NSPEC_EVENTS</t>
  </si>
  <si>
    <t>%,NLEGACY_AND_BEQUESTS</t>
  </si>
  <si>
    <t>%,NFOUND_AND_TRUSTS</t>
  </si>
  <si>
    <t>%,NOTHER_DIRECT</t>
  </si>
  <si>
    <t>%,NNA_RELEASE_OTHER_DIR</t>
  </si>
  <si>
    <t>%,NUNITED_WAY</t>
  </si>
  <si>
    <t>%,NGOVT_FEES_GRANTS</t>
  </si>
  <si>
    <t>%,NGOVT_FEES_GRANT_GROS</t>
  </si>
  <si>
    <t>%,NPRODUCT_SALES</t>
  </si>
  <si>
    <t>%,NINVESTMENT_INCOME</t>
  </si>
  <si>
    <t>%,NINVEST_INCOME_GROSS</t>
  </si>
  <si>
    <t>%,NCAMPING</t>
  </si>
  <si>
    <t>%,NACTIVITIES</t>
  </si>
  <si>
    <t>%,NACTIVITY_REVENUES</t>
  </si>
  <si>
    <t>%,NEMPLOYEE_COMP</t>
  </si>
  <si>
    <t>%,NSALARIES</t>
  </si>
  <si>
    <t>%,NEMPLOYEE_BENEFITS</t>
  </si>
  <si>
    <t>%,NPAYROLL_TAXES_EXPENS</t>
  </si>
  <si>
    <t>%,NEMPLOYEE_RELATED_EXP</t>
  </si>
  <si>
    <t>%,NOTHER_EXPENSE</t>
  </si>
  <si>
    <t>%,NPROFESSIONAL_FEES</t>
  </si>
  <si>
    <t>%,NPROG_AND_OTH_SUPPLIE</t>
  </si>
  <si>
    <t>%,NTELEPHONE_COMMUNCATI</t>
  </si>
  <si>
    <t>%,NPOSTAGE_AND_SHIPPING</t>
  </si>
  <si>
    <t>%,NOCCUPANCY_EXPENSE</t>
  </si>
  <si>
    <t>%,NRENT_MAINT_EQUIPMENT</t>
  </si>
  <si>
    <t>%,NPUBLICATION_MEDIA_EX</t>
  </si>
  <si>
    <t>%,NTRAVEL_EXPENSE</t>
  </si>
  <si>
    <t>%,NCONFERENCES_MEETINGS</t>
  </si>
  <si>
    <t>%,NSPECIFIC_ASSIST_INDI</t>
  </si>
  <si>
    <t>%,NRECOGNITION_AWARD_EX</t>
  </si>
  <si>
    <t>%,NINSURANCE_EXPENSE</t>
  </si>
  <si>
    <t>%,NOTHER_EXPENSES</t>
  </si>
  <si>
    <t>%,NNATL_CHARTER_SERVICE</t>
  </si>
  <si>
    <t>Project sales:</t>
  </si>
  <si>
    <t>Special events:</t>
  </si>
  <si>
    <t>Legacies and bequests:</t>
  </si>
  <si>
    <t>Foundations and trusts:</t>
  </si>
  <si>
    <t>Other direct:</t>
  </si>
  <si>
    <t>Net assets release other direc</t>
  </si>
  <si>
    <t>United Way:</t>
  </si>
  <si>
    <t>Government fees and grants:</t>
  </si>
  <si>
    <t>Government fees grants gross</t>
  </si>
  <si>
    <t>Product sales:</t>
  </si>
  <si>
    <t>Investment:</t>
  </si>
  <si>
    <t>Investment income current</t>
  </si>
  <si>
    <t>Camping:</t>
  </si>
  <si>
    <t>Activities:</t>
  </si>
  <si>
    <t>Activity revenues</t>
  </si>
  <si>
    <t>Employee compensation:</t>
  </si>
  <si>
    <t>Salaries</t>
  </si>
  <si>
    <t>Employee benefits</t>
  </si>
  <si>
    <t>Payroll taxes</t>
  </si>
  <si>
    <t>Employee related</t>
  </si>
  <si>
    <t>Other Expenses:</t>
  </si>
  <si>
    <t>Professional fees</t>
  </si>
  <si>
    <t>Program and other supplies</t>
  </si>
  <si>
    <t>Telephone and communications</t>
  </si>
  <si>
    <t>Postage and shipping</t>
  </si>
  <si>
    <t>Occupancy</t>
  </si>
  <si>
    <t>Rental and maintenance of equi</t>
  </si>
  <si>
    <t>Publication and media</t>
  </si>
  <si>
    <t>Travel</t>
  </si>
  <si>
    <t>Conferences and meeting</t>
  </si>
  <si>
    <t>Specific assistance to individ</t>
  </si>
  <si>
    <t>Recognition and awards</t>
  </si>
  <si>
    <t>Insurance</t>
  </si>
  <si>
    <t>Other</t>
  </si>
  <si>
    <t>National charter and serv fees</t>
  </si>
  <si>
    <t/>
  </si>
  <si>
    <t>CSOP-UR1</t>
  </si>
  <si>
    <t>2026 Budget</t>
  </si>
  <si>
    <t>East Carolina Council #426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</si>
</sst>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h:mm:ss\ AM/PM;@"/>
    <numFmt numFmtId="165" formatCode="_(* #,##0_);_(* \(#,##0\);_(* &quot;-&quot;??_);_(@_)"/>
  </numFmts>
  <fonts count="12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sz val="10"/>
      <color theme="1"/>
      <name val="Comic Sans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0" tint="-0.14999847407452621"/>
      <name val="Calibri"/>
      <family val="2"/>
    </font>
    <font>
      <sz val="14"/>
      <color theme="0" tint="-0.249977111117893"/>
      <name val="Calibri"/>
      <family val="2"/>
    </font>
    <font>
      <sz val="9"/>
      <color theme="1"/>
      <name val="Calibri"/>
      <family val="2"/>
    </font>
    <font>
      <sz val="10"/>
      <name val="Arial Unicode MS"/>
      <family val="2"/>
    </font>
    <font>
      <sz val="12"/>
      <color theme="0" tint="-0.49998474074526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164" fontId="0" fillId="0" borderId="0"/>
    <xf numFmtId="43" fontId="2" fillId="0" borderId="0" applyFont="0" applyFill="0" applyBorder="0" applyAlignment="0" applyProtection="0"/>
    <xf numFmtId="0" fontId="1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41">
    <xf numFmtId="164" fontId="0" fillId="0" borderId="0" xfId="0"/>
    <xf numFmtId="0" fontId="3" fillId="0" borderId="0" xfId="0" applyNumberFormat="1" applyFont="1"/>
    <xf numFmtId="0" fontId="4" fillId="0" borderId="0" xfId="0" applyNumberFormat="1" applyFont="1"/>
    <xf numFmtId="3" fontId="4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wrapText="1"/>
    </xf>
    <xf numFmtId="0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/>
    <xf numFmtId="165" fontId="4" fillId="0" borderId="6" xfId="1" applyNumberFormat="1" applyFont="1" applyBorder="1" applyAlignment="1">
      <alignment horizontal="right" vertical="center" indent="1"/>
    </xf>
    <xf numFmtId="165" fontId="4" fillId="0" borderId="7" xfId="1" applyNumberFormat="1" applyFont="1" applyBorder="1" applyAlignment="1">
      <alignment horizontal="right" vertical="center" indent="1"/>
    </xf>
    <xf numFmtId="165" fontId="4" fillId="0" borderId="10" xfId="1" applyNumberFormat="1" applyFont="1" applyBorder="1" applyAlignment="1">
      <alignment horizontal="right" vertical="center" indent="1"/>
    </xf>
    <xf numFmtId="165" fontId="3" fillId="0" borderId="0" xfId="1" applyNumberFormat="1" applyFont="1" applyBorder="1"/>
    <xf numFmtId="165" fontId="4" fillId="0" borderId="0" xfId="1" applyNumberFormat="1" applyFont="1" applyBorder="1"/>
    <xf numFmtId="165" fontId="3" fillId="0" borderId="4" xfId="1" applyNumberFormat="1" applyFont="1" applyBorder="1" applyAlignment="1">
      <alignment horizontal="right" vertical="center" indent="1"/>
    </xf>
    <xf numFmtId="3" fontId="4" fillId="0" borderId="8" xfId="0" applyNumberFormat="1" applyFont="1" applyBorder="1"/>
    <xf numFmtId="165" fontId="4" fillId="0" borderId="0" xfId="1" applyNumberFormat="1" applyFont="1" applyBorder="1" applyAlignment="1">
      <alignment horizontal="left"/>
    </xf>
    <xf numFmtId="165" fontId="4" fillId="0" borderId="0" xfId="1" applyNumberFormat="1" applyFont="1"/>
    <xf numFmtId="3" fontId="6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7" fillId="0" borderId="0" xfId="0" applyNumberFormat="1" applyFont="1"/>
    <xf numFmtId="165" fontId="8" fillId="0" borderId="0" xfId="1" applyNumberFormat="1" applyFont="1"/>
    <xf numFmtId="14" fontId="5" fillId="0" borderId="0" xfId="0" applyNumberFormat="1" applyFont="1"/>
    <xf numFmtId="0" fontId="9" fillId="0" borderId="0" xfId="0" applyNumberFormat="1" applyFont="1" applyAlignment="1">
      <alignment horizontal="left"/>
    </xf>
    <xf numFmtId="165" fontId="4" fillId="0" borderId="0" xfId="1" applyNumberFormat="1" applyFont="1" applyAlignment="1">
      <alignment horizontal="left" indent="1"/>
    </xf>
    <xf numFmtId="165" fontId="4" fillId="0" borderId="0" xfId="1" applyNumberFormat="1" applyFont="1" applyAlignment="1">
      <alignment horizontal="left" vertical="center" indent="1"/>
    </xf>
    <xf numFmtId="165" fontId="3" fillId="0" borderId="12" xfId="1" applyNumberFormat="1" applyFont="1" applyBorder="1" applyAlignment="1">
      <alignment horizontal="right" vertical="center" indent="1"/>
    </xf>
    <xf numFmtId="0" fontId="7" fillId="0" borderId="0" xfId="0" quotePrefix="1" applyNumberFormat="1" applyFont="1"/>
    <xf numFmtId="0" fontId="11" fillId="0" borderId="0" xfId="0" quotePrefix="1" applyNumberFormat="1" applyFont="1"/>
    <xf numFmtId="165" fontId="5" fillId="0" borderId="0" xfId="1" applyNumberFormat="1" applyFont="1" applyAlignment="1">
      <alignment horizontal="center"/>
    </xf>
    <xf numFmtId="3" fontId="3" fillId="0" borderId="0" xfId="0" applyNumberFormat="1" applyFont="1"/>
    <xf numFmtId="3" fontId="3" fillId="0" borderId="5" xfId="0" applyNumberFormat="1" applyFont="1" applyBorder="1" applyAlignment="1">
      <alignment vertical="center"/>
    </xf>
    <xf numFmtId="3" fontId="4" fillId="0" borderId="9" xfId="0" applyNumberFormat="1" applyFont="1" applyBorder="1"/>
    <xf numFmtId="3" fontId="3" fillId="0" borderId="11" xfId="0" applyNumberFormat="1" applyFont="1" applyBorder="1" applyAlignment="1">
      <alignment vertical="center"/>
    </xf>
    <xf numFmtId="165" fontId="4" fillId="0" borderId="0" xfId="1" applyNumberFormat="1" applyFont="1"/>
    <xf numFmtId="0" fontId="3" fillId="0" borderId="0" xfId="0" applyNumberFormat="1" applyFont="1"/>
    <xf numFmtId="0" fontId="4" fillId="0" borderId="3" xfId="0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right" vertical="center"/>
    </xf>
  </cellXfs>
  <cellStyles count="9">
    <cellStyle name="Comma" xfId="1" builtinId="3"/>
    <cellStyle name="Comma 2" xfId="4" xr:uid="{00000000-0005-0000-0000-000001000000}"/>
    <cellStyle name="Comma 3" xfId="5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2" xr:uid="{00000000-0005-0000-0000-000006000000}"/>
    <cellStyle name="Percent 2" xfId="7" xr:uid="{00000000-0005-0000-0000-000007000000}"/>
    <cellStyle name="Percent 3" xfId="6" xr:uid="{00000000-0005-0000-0000-000008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1450" y="2095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1920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142875</xdr:colOff>
      <xdr:row>1</xdr:row>
      <xdr:rowOff>76200</xdr:rowOff>
    </xdr:from>
    <xdr:ext cx="609600" cy="590550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258425" y="3048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24225" y="1905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16</xdr:col>
      <xdr:colOff>142875</xdr:colOff>
      <xdr:row>0</xdr:row>
      <xdr:rowOff>76200</xdr:rowOff>
    </xdr:from>
    <xdr:ext cx="609600" cy="59055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353800" y="762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609600" cy="59055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609600" cy="59055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781050" cy="590550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905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vision\LAYOUT\LC%20Proposed%20Statements%20in%20GL%20convers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FP"/>
      <sheetName val="SFP Accts"/>
      <sheetName val="St OP UR"/>
      <sheetName val="St Act_Mgmnt"/>
      <sheetName val="St Act Audi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65"/>
  <sheetViews>
    <sheetView showZeros="0" tabSelected="1" topLeftCell="B2" zoomScaleNormal="100" workbookViewId="0">
      <selection activeCell="A3" sqref="A3:M3"/>
    </sheetView>
  </sheetViews>
  <sheetFormatPr defaultColWidth="9" defaultRowHeight="14.25" outlineLevelRow="1"/>
  <cols>
    <col min="1" max="1" width="59.625" style="8" hidden="1" customWidth="1"/>
    <col min="2" max="2" width="1.25" style="1" customWidth="1"/>
    <col min="3" max="3" width="3.25" style="1" customWidth="1"/>
    <col min="4" max="4" width="45" style="2" customWidth="1"/>
    <col min="5" max="13" width="13.625" style="2" customWidth="1"/>
    <col min="14" max="14" width="2" style="2" customWidth="1"/>
    <col min="15" max="15" width="9" style="2"/>
    <col min="16" max="16" width="9.125" style="2" bestFit="1" customWidth="1"/>
    <col min="17" max="16384" width="9" style="2"/>
  </cols>
  <sheetData>
    <row r="1" spans="1:21" hidden="1">
      <c r="A1" s="3" t="s">
        <v>3</v>
      </c>
      <c r="D1" s="2" t="s">
        <v>4</v>
      </c>
      <c r="E1" s="2" t="s">
        <v>5</v>
      </c>
      <c r="F1" s="2" t="s">
        <v>24</v>
      </c>
      <c r="G1" s="2" t="s">
        <v>27</v>
      </c>
      <c r="H1" s="2" t="s">
        <v>6</v>
      </c>
      <c r="J1" s="2" t="s">
        <v>25</v>
      </c>
      <c r="L1" s="2" t="s">
        <v>26</v>
      </c>
      <c r="M1" s="2" t="s">
        <v>7</v>
      </c>
    </row>
    <row r="2" spans="1:21" s="20" customFormat="1" ht="18.75" customHeight="1">
      <c r="A2" s="18"/>
      <c r="B2" s="19"/>
      <c r="C2" s="19"/>
      <c r="D2" s="19" t="s">
        <v>123</v>
      </c>
      <c r="E2" s="19"/>
      <c r="F2" s="19"/>
      <c r="G2" s="19" t="s">
        <v>49</v>
      </c>
      <c r="H2" s="19"/>
      <c r="I2" s="19"/>
      <c r="J2" s="19"/>
      <c r="K2" s="19"/>
      <c r="L2" s="21"/>
      <c r="M2" s="22" t="s">
        <v>49</v>
      </c>
      <c r="O2" s="23"/>
      <c r="P2" s="23"/>
      <c r="Q2" s="23"/>
      <c r="R2" s="24"/>
      <c r="S2" s="30" t="s">
        <v>120</v>
      </c>
      <c r="T2" s="23"/>
      <c r="U2" s="31" t="s">
        <v>121</v>
      </c>
    </row>
    <row r="3" spans="1:21" s="20" customFormat="1" ht="18.75" customHeight="1" thickBot="1">
      <c r="A3" s="32" t="s">
        <v>122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23"/>
      <c r="P3" s="23"/>
      <c r="Q3" s="23"/>
      <c r="R3" s="24"/>
      <c r="S3" s="23"/>
      <c r="T3" s="23"/>
      <c r="U3" s="23"/>
    </row>
    <row r="4" spans="1:21" s="20" customFormat="1" ht="22.5" customHeight="1">
      <c r="A4" s="18"/>
      <c r="B4" s="19"/>
      <c r="C4" s="19"/>
      <c r="D4" s="25" t="s">
        <v>2</v>
      </c>
      <c r="E4" s="4">
        <v>2026</v>
      </c>
    </row>
    <row r="5" spans="1:21" ht="14.65" thickBot="1">
      <c r="A5" s="3"/>
      <c r="B5" s="5"/>
      <c r="C5" s="6"/>
      <c r="D5" s="26"/>
      <c r="E5" s="7" t="s">
        <v>0</v>
      </c>
    </row>
    <row r="6" spans="1:21" ht="15" customHeight="1">
      <c r="A6" s="3"/>
      <c r="B6" s="38" t="s">
        <v>33</v>
      </c>
      <c r="C6" s="38"/>
      <c r="D6" s="38"/>
      <c r="E6" s="39"/>
    </row>
    <row r="7" spans="1:21" s="17" customFormat="1" ht="15" customHeight="1">
      <c r="B7" s="13"/>
      <c r="C7" s="37" t="s">
        <v>34</v>
      </c>
      <c r="D7" s="37"/>
      <c r="E7" s="40"/>
    </row>
    <row r="8" spans="1:21" s="17" customFormat="1">
      <c r="A8" s="28" t="s">
        <v>8</v>
      </c>
      <c r="B8" s="13"/>
      <c r="C8" s="16"/>
      <c r="D8" s="16" t="s">
        <v>23</v>
      </c>
      <c r="E8" s="9">
        <v>468200</v>
      </c>
    </row>
    <row r="9" spans="1:21" s="17" customFormat="1" outlineLevel="1">
      <c r="A9" s="28" t="s">
        <v>50</v>
      </c>
      <c r="B9" s="13"/>
      <c r="C9" s="16"/>
      <c r="D9" s="16" t="s">
        <v>85</v>
      </c>
      <c r="E9" s="9"/>
    </row>
    <row r="10" spans="1:21" s="17" customFormat="1">
      <c r="A10" s="27" t="s">
        <v>9</v>
      </c>
      <c r="B10" s="13"/>
      <c r="C10" s="16"/>
      <c r="D10" s="16" t="s">
        <v>28</v>
      </c>
      <c r="E10" s="9">
        <v>10000</v>
      </c>
    </row>
    <row r="11" spans="1:21" s="17" customFormat="1" outlineLevel="1">
      <c r="A11" s="27" t="s">
        <v>51</v>
      </c>
      <c r="B11" s="13"/>
      <c r="C11" s="16"/>
      <c r="D11" s="16" t="s">
        <v>86</v>
      </c>
      <c r="E11" s="9"/>
    </row>
    <row r="12" spans="1:21" s="17" customFormat="1">
      <c r="A12" s="27" t="s">
        <v>11</v>
      </c>
      <c r="B12" s="12"/>
      <c r="C12" s="16"/>
      <c r="D12" s="16" t="s">
        <v>29</v>
      </c>
      <c r="E12" s="9">
        <v>162500</v>
      </c>
      <c r="F12" s="13"/>
    </row>
    <row r="13" spans="1:21" s="17" customFormat="1" outlineLevel="1">
      <c r="A13" s="27" t="s">
        <v>52</v>
      </c>
      <c r="B13" s="12"/>
      <c r="C13" s="16"/>
      <c r="D13" s="16" t="s">
        <v>87</v>
      </c>
      <c r="E13" s="9"/>
      <c r="F13" s="13"/>
    </row>
    <row r="14" spans="1:21" s="17" customFormat="1">
      <c r="A14" s="27" t="s">
        <v>12</v>
      </c>
      <c r="B14" s="12"/>
      <c r="C14" s="16"/>
      <c r="D14" s="16" t="s">
        <v>30</v>
      </c>
      <c r="E14" s="9">
        <v>0</v>
      </c>
      <c r="F14" s="13"/>
    </row>
    <row r="15" spans="1:21" s="17" customFormat="1" outlineLevel="1">
      <c r="A15" s="27" t="s">
        <v>53</v>
      </c>
      <c r="B15" s="12"/>
      <c r="C15" s="16"/>
      <c r="D15" s="16" t="s">
        <v>88</v>
      </c>
      <c r="E15" s="9"/>
      <c r="F15" s="13"/>
    </row>
    <row r="16" spans="1:21" s="17" customFormat="1">
      <c r="A16" s="27" t="s">
        <v>13</v>
      </c>
      <c r="B16" s="12"/>
      <c r="C16" s="16"/>
      <c r="D16" s="16" t="s">
        <v>31</v>
      </c>
      <c r="E16" s="9">
        <v>70000</v>
      </c>
      <c r="F16" s="13"/>
    </row>
    <row r="17" spans="1:6" s="17" customFormat="1" outlineLevel="1">
      <c r="A17" s="27" t="s">
        <v>54</v>
      </c>
      <c r="B17" s="12"/>
      <c r="C17" s="16"/>
      <c r="D17" s="16" t="s">
        <v>89</v>
      </c>
      <c r="E17" s="9"/>
      <c r="F17" s="13"/>
    </row>
    <row r="18" spans="1:6" s="17" customFormat="1" outlineLevel="1">
      <c r="A18" s="27" t="s">
        <v>55</v>
      </c>
      <c r="B18" s="12"/>
      <c r="C18" s="16"/>
      <c r="D18" s="16" t="s">
        <v>90</v>
      </c>
      <c r="E18" s="9">
        <v>0</v>
      </c>
      <c r="F18" s="13"/>
    </row>
    <row r="19" spans="1:6" s="17" customFormat="1" ht="14.65" thickBot="1">
      <c r="A19" s="27" t="s">
        <v>10</v>
      </c>
      <c r="B19" s="12"/>
      <c r="C19" s="16"/>
      <c r="D19" s="16" t="s">
        <v>32</v>
      </c>
      <c r="E19" s="9">
        <v>0</v>
      </c>
      <c r="F19" s="13"/>
    </row>
    <row r="20" spans="1:6" ht="14.65" thickTop="1">
      <c r="A20" s="3"/>
      <c r="B20" s="8"/>
      <c r="C20" s="35" t="s">
        <v>35</v>
      </c>
      <c r="D20" s="35"/>
      <c r="E20" s="9"/>
    </row>
    <row r="21" spans="1:6" outlineLevel="1">
      <c r="A21" s="3" t="s">
        <v>56</v>
      </c>
      <c r="B21" s="8"/>
      <c r="C21" s="3"/>
      <c r="D21" s="3" t="s">
        <v>91</v>
      </c>
      <c r="E21" s="9"/>
    </row>
    <row r="22" spans="1:6">
      <c r="A22" s="3" t="s">
        <v>14</v>
      </c>
      <c r="B22" s="8"/>
      <c r="C22" s="3"/>
      <c r="D22" s="3" t="s">
        <v>47</v>
      </c>
      <c r="E22" s="9">
        <v>58170</v>
      </c>
    </row>
    <row r="23" spans="1:6" outlineLevel="1">
      <c r="A23" s="3" t="s">
        <v>57</v>
      </c>
      <c r="B23" s="8"/>
      <c r="C23" s="3"/>
      <c r="D23" s="3" t="s">
        <v>92</v>
      </c>
      <c r="E23" s="9"/>
    </row>
    <row r="24" spans="1:6" ht="14.65" outlineLevel="1" thickBot="1">
      <c r="A24" s="3" t="s">
        <v>58</v>
      </c>
      <c r="B24" s="8"/>
      <c r="C24" s="3"/>
      <c r="D24" s="3" t="s">
        <v>93</v>
      </c>
      <c r="E24" s="9">
        <v>20000</v>
      </c>
    </row>
    <row r="25" spans="1:6" ht="14.65" thickTop="1">
      <c r="A25" s="3"/>
      <c r="B25" s="8"/>
      <c r="C25" s="35" t="s">
        <v>36</v>
      </c>
      <c r="D25" s="35"/>
      <c r="E25" s="9"/>
    </row>
    <row r="26" spans="1:6">
      <c r="A26" s="3" t="s">
        <v>15</v>
      </c>
      <c r="B26" s="3"/>
      <c r="C26" s="3"/>
      <c r="D26" s="3" t="s">
        <v>48</v>
      </c>
      <c r="E26" s="9">
        <v>48403</v>
      </c>
    </row>
    <row r="27" spans="1:6" outlineLevel="1">
      <c r="A27" s="3" t="s">
        <v>59</v>
      </c>
      <c r="B27" s="3"/>
      <c r="C27" s="3"/>
      <c r="D27" s="3" t="s">
        <v>94</v>
      </c>
      <c r="E27" s="9"/>
    </row>
    <row r="28" spans="1:6">
      <c r="A28" s="3" t="s">
        <v>16</v>
      </c>
      <c r="B28" s="3"/>
      <c r="C28" s="3"/>
      <c r="D28" s="3" t="s">
        <v>37</v>
      </c>
      <c r="E28" s="9">
        <v>164114</v>
      </c>
    </row>
    <row r="29" spans="1:6" outlineLevel="1">
      <c r="A29" s="3" t="s">
        <v>60</v>
      </c>
      <c r="B29" s="3"/>
      <c r="C29" s="3"/>
      <c r="D29" s="3" t="s">
        <v>95</v>
      </c>
      <c r="E29" s="9"/>
    </row>
    <row r="30" spans="1:6" outlineLevel="1">
      <c r="A30" s="3" t="s">
        <v>61</v>
      </c>
      <c r="B30" s="3"/>
      <c r="C30" s="3"/>
      <c r="D30" s="3" t="s">
        <v>96</v>
      </c>
      <c r="E30" s="9">
        <v>40000</v>
      </c>
    </row>
    <row r="31" spans="1:6">
      <c r="A31" s="3" t="s">
        <v>17</v>
      </c>
      <c r="B31" s="3"/>
      <c r="C31" s="3"/>
      <c r="D31" s="3" t="s">
        <v>38</v>
      </c>
      <c r="E31" s="9">
        <v>14000</v>
      </c>
    </row>
    <row r="32" spans="1:6" outlineLevel="1">
      <c r="A32" s="3" t="s">
        <v>62</v>
      </c>
      <c r="B32" s="3"/>
      <c r="C32" s="3"/>
      <c r="D32" s="3" t="s">
        <v>97</v>
      </c>
      <c r="E32" s="9"/>
    </row>
    <row r="33" spans="1:5">
      <c r="A33" s="3" t="s">
        <v>18</v>
      </c>
      <c r="B33" s="3"/>
      <c r="C33" s="3"/>
      <c r="D33" s="3" t="s">
        <v>39</v>
      </c>
      <c r="E33" s="9">
        <v>178291.19999999998</v>
      </c>
    </row>
    <row r="34" spans="1:5" outlineLevel="1">
      <c r="A34" s="3" t="s">
        <v>63</v>
      </c>
      <c r="B34" s="3"/>
      <c r="C34" s="3"/>
      <c r="D34" s="3" t="s">
        <v>98</v>
      </c>
      <c r="E34" s="9"/>
    </row>
    <row r="35" spans="1:5" outlineLevel="1">
      <c r="A35" s="3" t="s">
        <v>64</v>
      </c>
      <c r="B35" s="3"/>
      <c r="C35" s="3"/>
      <c r="D35" s="3" t="s">
        <v>99</v>
      </c>
      <c r="E35" s="9"/>
    </row>
    <row r="36" spans="1:5">
      <c r="A36" s="3" t="s">
        <v>19</v>
      </c>
      <c r="B36" s="3"/>
      <c r="C36" s="3"/>
      <c r="D36" s="3" t="s">
        <v>40</v>
      </c>
      <c r="E36" s="9">
        <v>163705.60000000001</v>
      </c>
    </row>
    <row r="37" spans="1:5" ht="14.65" thickBot="1">
      <c r="A37" s="3" t="s">
        <v>20</v>
      </c>
      <c r="B37" s="3"/>
      <c r="C37" s="3"/>
      <c r="D37" s="3" t="s">
        <v>41</v>
      </c>
      <c r="E37" s="9">
        <v>113001</v>
      </c>
    </row>
    <row r="38" spans="1:5" ht="27" customHeight="1" thickTop="1" thickBot="1">
      <c r="A38" s="3"/>
      <c r="B38" s="36" t="s">
        <v>42</v>
      </c>
      <c r="C38" s="36"/>
      <c r="D38" s="36"/>
      <c r="E38" s="29">
        <f>SUM(E8:E37)</f>
        <v>1510384.8</v>
      </c>
    </row>
    <row r="39" spans="1:5">
      <c r="A39" s="3"/>
      <c r="B39" s="33" t="s">
        <v>1</v>
      </c>
      <c r="C39" s="33"/>
      <c r="D39" s="33"/>
      <c r="E39" s="9"/>
    </row>
    <row r="40" spans="1:5">
      <c r="A40" s="3"/>
      <c r="B40" s="8"/>
      <c r="C40" s="8"/>
      <c r="D40" s="3"/>
      <c r="E40" s="9"/>
    </row>
    <row r="41" spans="1:5" outlineLevel="1">
      <c r="A41" s="3" t="s">
        <v>65</v>
      </c>
      <c r="B41" s="8"/>
      <c r="C41" s="8"/>
      <c r="D41" s="3" t="s">
        <v>100</v>
      </c>
      <c r="E41" s="9"/>
    </row>
    <row r="42" spans="1:5" outlineLevel="1">
      <c r="A42" s="3" t="s">
        <v>66</v>
      </c>
      <c r="B42" s="8"/>
      <c r="C42" s="8"/>
      <c r="D42" s="3" t="s">
        <v>101</v>
      </c>
      <c r="E42" s="9">
        <v>758216</v>
      </c>
    </row>
    <row r="43" spans="1:5" outlineLevel="1">
      <c r="A43" s="3" t="s">
        <v>67</v>
      </c>
      <c r="B43" s="8"/>
      <c r="C43" s="8"/>
      <c r="D43" s="3" t="s">
        <v>102</v>
      </c>
      <c r="E43" s="9">
        <v>136478.99900000001</v>
      </c>
    </row>
    <row r="44" spans="1:5" outlineLevel="1">
      <c r="A44" s="3" t="s">
        <v>68</v>
      </c>
      <c r="B44" s="8"/>
      <c r="C44" s="8"/>
      <c r="D44" s="3" t="s">
        <v>103</v>
      </c>
      <c r="E44" s="9">
        <v>53075</v>
      </c>
    </row>
    <row r="45" spans="1:5" outlineLevel="1">
      <c r="A45" s="3" t="s">
        <v>69</v>
      </c>
      <c r="B45" s="8"/>
      <c r="C45" s="8"/>
      <c r="D45" s="3" t="s">
        <v>104</v>
      </c>
      <c r="E45" s="9">
        <v>10000</v>
      </c>
    </row>
    <row r="46" spans="1:5" ht="14.65" thickBot="1">
      <c r="A46" s="3" t="s">
        <v>21</v>
      </c>
      <c r="B46" s="15"/>
      <c r="C46" s="15"/>
      <c r="D46" s="15" t="s">
        <v>43</v>
      </c>
      <c r="E46" s="10">
        <v>957769.99900000007</v>
      </c>
    </row>
    <row r="47" spans="1:5" ht="16.5" customHeight="1" thickTop="1">
      <c r="A47" s="3"/>
      <c r="B47" s="3"/>
      <c r="C47" s="35"/>
      <c r="D47" s="35"/>
      <c r="E47" s="11"/>
    </row>
    <row r="48" spans="1:5" outlineLevel="1">
      <c r="A48" s="3" t="s">
        <v>70</v>
      </c>
      <c r="B48" s="3"/>
      <c r="C48" s="3"/>
      <c r="D48" s="3" t="s">
        <v>105</v>
      </c>
      <c r="E48" s="9"/>
    </row>
    <row r="49" spans="1:5" outlineLevel="1">
      <c r="A49" s="3" t="s">
        <v>71</v>
      </c>
      <c r="B49" s="3"/>
      <c r="C49" s="3"/>
      <c r="D49" s="3" t="s">
        <v>106</v>
      </c>
      <c r="E49" s="9">
        <v>100004</v>
      </c>
    </row>
    <row r="50" spans="1:5" outlineLevel="1">
      <c r="A50" s="3" t="s">
        <v>72</v>
      </c>
      <c r="B50" s="3"/>
      <c r="C50" s="3"/>
      <c r="D50" s="3" t="s">
        <v>107</v>
      </c>
      <c r="E50" s="9">
        <v>200004</v>
      </c>
    </row>
    <row r="51" spans="1:5" outlineLevel="1">
      <c r="A51" s="3" t="s">
        <v>73</v>
      </c>
      <c r="B51" s="3"/>
      <c r="C51" s="3"/>
      <c r="D51" s="3" t="s">
        <v>108</v>
      </c>
      <c r="E51" s="9">
        <v>15000</v>
      </c>
    </row>
    <row r="52" spans="1:5" outlineLevel="1">
      <c r="A52" s="3" t="s">
        <v>74</v>
      </c>
      <c r="B52" s="3"/>
      <c r="C52" s="3"/>
      <c r="D52" s="3" t="s">
        <v>109</v>
      </c>
      <c r="E52" s="9">
        <v>14000</v>
      </c>
    </row>
    <row r="53" spans="1:5" outlineLevel="1">
      <c r="A53" s="3" t="s">
        <v>75</v>
      </c>
      <c r="B53" s="3"/>
      <c r="C53" s="3"/>
      <c r="D53" s="3" t="s">
        <v>110</v>
      </c>
      <c r="E53" s="9">
        <v>105000</v>
      </c>
    </row>
    <row r="54" spans="1:5" outlineLevel="1">
      <c r="A54" s="3" t="s">
        <v>76</v>
      </c>
      <c r="B54" s="3"/>
      <c r="C54" s="3"/>
      <c r="D54" s="3" t="s">
        <v>111</v>
      </c>
      <c r="E54" s="9">
        <v>37000</v>
      </c>
    </row>
    <row r="55" spans="1:5" outlineLevel="1">
      <c r="A55" s="3" t="s">
        <v>77</v>
      </c>
      <c r="B55" s="3"/>
      <c r="C55" s="3"/>
      <c r="D55" s="3" t="s">
        <v>112</v>
      </c>
      <c r="E55" s="9">
        <v>15600</v>
      </c>
    </row>
    <row r="56" spans="1:5" outlineLevel="1">
      <c r="A56" s="3" t="s">
        <v>78</v>
      </c>
      <c r="B56" s="3"/>
      <c r="C56" s="3"/>
      <c r="D56" s="3" t="s">
        <v>113</v>
      </c>
      <c r="E56" s="9">
        <v>47000</v>
      </c>
    </row>
    <row r="57" spans="1:5" outlineLevel="1">
      <c r="A57" s="3" t="s">
        <v>79</v>
      </c>
      <c r="B57" s="3"/>
      <c r="C57" s="3"/>
      <c r="D57" s="3" t="s">
        <v>114</v>
      </c>
      <c r="E57" s="9">
        <v>17200</v>
      </c>
    </row>
    <row r="58" spans="1:5" outlineLevel="1">
      <c r="A58" s="3" t="s">
        <v>80</v>
      </c>
      <c r="B58" s="3"/>
      <c r="C58" s="3"/>
      <c r="D58" s="3" t="s">
        <v>115</v>
      </c>
      <c r="E58" s="9">
        <v>19100</v>
      </c>
    </row>
    <row r="59" spans="1:5" outlineLevel="1">
      <c r="A59" s="3" t="s">
        <v>81</v>
      </c>
      <c r="B59" s="3"/>
      <c r="C59" s="3"/>
      <c r="D59" s="3" t="s">
        <v>116</v>
      </c>
      <c r="E59" s="9">
        <v>30019</v>
      </c>
    </row>
    <row r="60" spans="1:5" outlineLevel="1">
      <c r="A60" s="3" t="s">
        <v>82</v>
      </c>
      <c r="B60" s="3"/>
      <c r="C60" s="3"/>
      <c r="D60" s="3" t="s">
        <v>117</v>
      </c>
      <c r="E60" s="9">
        <v>60000</v>
      </c>
    </row>
    <row r="61" spans="1:5" outlineLevel="1">
      <c r="A61" s="3" t="s">
        <v>83</v>
      </c>
      <c r="B61" s="3"/>
      <c r="C61" s="3"/>
      <c r="D61" s="3" t="s">
        <v>118</v>
      </c>
      <c r="E61" s="9">
        <v>24354</v>
      </c>
    </row>
    <row r="62" spans="1:5" outlineLevel="1">
      <c r="A62" s="3" t="s">
        <v>84</v>
      </c>
      <c r="B62" s="3"/>
      <c r="C62" s="3"/>
      <c r="D62" s="3" t="s">
        <v>119</v>
      </c>
      <c r="E62" s="9">
        <v>45000</v>
      </c>
    </row>
    <row r="63" spans="1:5" ht="14.65" thickBot="1">
      <c r="A63" s="3" t="s">
        <v>22</v>
      </c>
      <c r="B63" s="15"/>
      <c r="C63" s="15"/>
      <c r="D63" s="15" t="s">
        <v>44</v>
      </c>
      <c r="E63" s="10">
        <v>729281</v>
      </c>
    </row>
    <row r="64" spans="1:5" s="1" customFormat="1" ht="24" customHeight="1" thickTop="1" thickBot="1">
      <c r="A64" s="8"/>
      <c r="B64" s="36" t="s">
        <v>45</v>
      </c>
      <c r="C64" s="36"/>
      <c r="D64" s="36"/>
      <c r="E64" s="14">
        <f t="shared" ref="E64" si="0">E46+E63</f>
        <v>1687050.9990000001</v>
      </c>
    </row>
    <row r="65" spans="1:5" s="1" customFormat="1" ht="26.25" customHeight="1" thickBot="1">
      <c r="A65" s="8"/>
      <c r="B65" s="34" t="s">
        <v>46</v>
      </c>
      <c r="C65" s="34"/>
      <c r="D65" s="34"/>
      <c r="E65" s="14">
        <f>E38-E64</f>
        <v>-176666.19900000002</v>
      </c>
    </row>
  </sheetData>
  <mergeCells count="10">
    <mergeCell ref="A3:M3"/>
    <mergeCell ref="B39:D39"/>
    <mergeCell ref="B65:D65"/>
    <mergeCell ref="C20:D20"/>
    <mergeCell ref="C25:D25"/>
    <mergeCell ref="B38:D38"/>
    <mergeCell ref="C47:D47"/>
    <mergeCell ref="B64:D64"/>
    <mergeCell ref="C7:D7"/>
    <mergeCell ref="B6:D6"/>
  </mergeCells>
  <conditionalFormatting sqref="E8:E9">
    <cfRule type="expression" dxfId="0" priority="3">
      <formula>"P9&lt;0&gt;"</formula>
    </cfRule>
  </conditionalFormatting>
  <pageMargins left="0.32" right="0.25" top="0.25" bottom="0.53" header="0.26" footer="0.27"/>
  <pageSetup scale="54" fitToHeight="3" orientation="portrait" r:id="rId1"/>
  <headerFooter>
    <oddFooter>&amp;L&amp;D : &amp;T&amp;RPage &amp;P of &amp;N</oddFooter>
  </headerFooter>
  <rowBreaks count="1" manualBreakCount="1">
    <brk id="38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 OP UR</vt:lpstr>
      <vt:lpstr>'St OP UR'!Print_Area</vt:lpstr>
      <vt:lpstr>'St OP UR'!Print_Titles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Tarrant</dc:creator>
  <cp:lastModifiedBy>Clark Garthwait</cp:lastModifiedBy>
  <cp:lastPrinted>2026-02-24T15:58:31Z</cp:lastPrinted>
  <dcterms:created xsi:type="dcterms:W3CDTF">2011-09-15T21:24:38Z</dcterms:created>
  <dcterms:modified xsi:type="dcterms:W3CDTF">2026-02-24T15:58:43Z</dcterms:modified>
</cp:coreProperties>
</file>