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esternnorthdakotasyn-my.sharepoint.com/personal/matthew_wndsynod_org/Documents/ELCA Remittance rpts/Mission Support/"/>
    </mc:Choice>
  </mc:AlternateContent>
  <xr:revisionPtr revIDLastSave="1" documentId="6_{97C94EC9-55AC-447C-81B0-42F8A3AB11C1}" xr6:coauthVersionLast="47" xr6:coauthVersionMax="47" xr10:uidLastSave="{DF718BAF-0AB8-417F-AD8C-6AD25F3B9AEA}"/>
  <bookViews>
    <workbookView xWindow="-26535" yWindow="630" windowWidth="20490" windowHeight="15240" xr2:uid="{00000000-000D-0000-FFFF-FFFF00000000}"/>
  </bookViews>
  <sheets>
    <sheet name="ToThePenny" sheetId="2" r:id="rId1"/>
    <sheet name="Zero Donor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D24" i="2"/>
  <c r="D23" i="2"/>
  <c r="D22" i="2"/>
  <c r="D23" i="3"/>
  <c r="D22" i="3"/>
  <c r="D24" i="3" l="1"/>
  <c r="D30" i="2"/>
  <c r="D30" i="3"/>
  <c r="D48" i="3" s="1"/>
  <c r="D21" i="3"/>
  <c r="D21" i="2"/>
  <c r="D19" i="2"/>
  <c r="D25" i="3" l="1"/>
  <c r="D44" i="3"/>
  <c r="D46" i="3"/>
  <c r="D41" i="3"/>
  <c r="D32" i="3"/>
  <c r="D35" i="3"/>
  <c r="D38" i="3"/>
  <c r="D41" i="2"/>
  <c r="D50" i="3" l="1"/>
  <c r="D25" i="2"/>
  <c r="D32" i="2"/>
  <c r="D35" i="2"/>
  <c r="D38" i="2"/>
  <c r="D44" i="2"/>
  <c r="D46" i="2"/>
  <c r="D48" i="2"/>
  <c r="D50" i="2" l="1"/>
</calcChain>
</file>

<file path=xl/sharedStrings.xml><?xml version="1.0" encoding="utf-8"?>
<sst xmlns="http://schemas.openxmlformats.org/spreadsheetml/2006/main" count="55" uniqueCount="33">
  <si>
    <t>Offering to the Penny</t>
  </si>
  <si>
    <t>Congregation:</t>
  </si>
  <si>
    <t>Amount</t>
  </si>
  <si>
    <t>Luther Seminary</t>
  </si>
  <si>
    <t>Campus Ministry</t>
  </si>
  <si>
    <t>Growing the ELCA in the USA</t>
  </si>
  <si>
    <t xml:space="preserve">Global Mission &amp; Interfaith </t>
  </si>
  <si>
    <t>Send missionaries; train leaders; support companion churches in 80 countries; work with LWF; seek unity and dialogue, developing ecumenical partnership</t>
  </si>
  <si>
    <t>Churchwide Ministries &amp; Governance</t>
  </si>
  <si>
    <t>Coordinate with synods; provide resources; maintain constituent database; HR; offices; archives; receive gifts; governance -CWA, council, bishops, boards.</t>
  </si>
  <si>
    <t>Support and Develop Leaders</t>
  </si>
  <si>
    <t>Support the 7 ELCA seminaries, 26 colleges and universities, youth events; recruiting and supporting rostered, lay, and retired leaders, engaging all baptized in ministry.</t>
  </si>
  <si>
    <t>Communications, Technology &amp; Strategic Planning</t>
  </si>
  <si>
    <t>Connect members; branding &amp; messaging; analyze trends; improve ministry for today.</t>
  </si>
  <si>
    <t>Stewardship</t>
  </si>
  <si>
    <t>Teaching and encouraging stewardship education; interpret ELCA mission; fundraising</t>
  </si>
  <si>
    <t>Justice and Advocacy work</t>
  </si>
  <si>
    <t>Develop social statements &amp; resources; equip members to advocate; social ministry.</t>
  </si>
  <si>
    <t xml:space="preserve">City: </t>
  </si>
  <si>
    <r>
      <t>Operations/Facilities: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Council, travel, audit, finances, admin</t>
    </r>
  </si>
  <si>
    <r>
      <t xml:space="preserve">Synod Ministries: </t>
    </r>
    <r>
      <rPr>
        <i/>
        <sz val="10"/>
        <color indexed="8"/>
        <rFont val="Calibri"/>
        <family val="2"/>
      </rPr>
      <t>Care and renewal of congregations &amp; rostered leaders,
    call process, candidacy, developing leadership, LYO, events,
    communications, stewardship, and affiliated ministries</t>
    </r>
  </si>
  <si>
    <r>
      <t>Our Mission Support funded:</t>
    </r>
    <r>
      <rPr>
        <sz val="10"/>
        <rFont val="Arial"/>
        <family val="2"/>
      </rPr>
      <t xml:space="preserve"> 50%</t>
    </r>
    <r>
      <rPr>
        <sz val="10"/>
        <color indexed="8"/>
        <rFont val="Arial"/>
        <family val="2"/>
      </rPr>
      <t xml:space="preserve"> Synod Ministries, 50</t>
    </r>
    <r>
      <rPr>
        <sz val="10"/>
        <color theme="1"/>
        <rFont val="Arial"/>
        <family val="2"/>
      </rPr>
      <t>% Churchwide Ministries</t>
    </r>
  </si>
  <si>
    <t>Our contribution to Synod Ministries:</t>
  </si>
  <si>
    <t>Our contribution to Churchwide Ministries:</t>
  </si>
  <si>
    <t>Proclaim Jesus; start, renew, and empower congregations to witness and serve their communities; develop resources for faith, discipleship, prayer and worship.</t>
  </si>
  <si>
    <t>Sample contribution to Synod Ministries:</t>
  </si>
  <si>
    <t>Sample contribution to Churchwide Ministries:</t>
  </si>
  <si>
    <t>Careful stewardship of Mission Support or general undesignated benevolence is important to us.</t>
  </si>
  <si>
    <t>Since we didn't get any from you, here is a $100 sample to demonstrate all the cool ministries</t>
  </si>
  <si>
    <t>where each dollars would have been used.  We hope to be showing this with your giving next year.</t>
  </si>
  <si>
    <r>
      <t>Sample congregation's annual</t>
    </r>
    <r>
      <rPr>
        <sz val="10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mission support was: </t>
    </r>
  </si>
  <si>
    <r>
      <t>Mission Support funds split:</t>
    </r>
    <r>
      <rPr>
        <sz val="10"/>
        <rFont val="Arial"/>
        <family val="2"/>
      </rPr>
      <t xml:space="preserve"> 50%</t>
    </r>
    <r>
      <rPr>
        <sz val="10"/>
        <color indexed="8"/>
        <rFont val="Arial"/>
        <family val="2"/>
      </rPr>
      <t xml:space="preserve"> Synod Ministries, 50</t>
    </r>
    <r>
      <rPr>
        <sz val="10"/>
        <color theme="1"/>
        <rFont val="Arial"/>
        <family val="2"/>
      </rPr>
      <t>% Churchwide Ministries</t>
    </r>
  </si>
  <si>
    <r>
      <t xml:space="preserve">Our Congregation's </t>
    </r>
    <r>
      <rPr>
        <sz val="10"/>
        <rFont val="Arial"/>
        <family val="2"/>
      </rPr>
      <t xml:space="preserve">2025 </t>
    </r>
    <r>
      <rPr>
        <sz val="10"/>
        <color indexed="8"/>
        <rFont val="Arial"/>
        <family val="2"/>
      </rPr>
      <t xml:space="preserve">mission support was: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</si>
</sst>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3">
    <xf numFmtId="0" fontId="0" fillId="0" borderId="0" xfId="0"/>
    <xf numFmtId="0" fontId="20" fillId="0" borderId="0" xfId="42" applyFont="1" applyProtection="1">
      <protection hidden="1"/>
    </xf>
    <xf numFmtId="0" fontId="1" fillId="0" borderId="0" xfId="42" applyFont="1" applyAlignment="1" applyProtection="1">
      <alignment horizontal="left"/>
      <protection hidden="1"/>
    </xf>
    <xf numFmtId="0" fontId="1" fillId="0" borderId="0" xfId="42" applyFont="1" applyProtection="1">
      <protection hidden="1"/>
    </xf>
    <xf numFmtId="0" fontId="23" fillId="0" borderId="0" xfId="42" applyFont="1" applyAlignment="1" applyProtection="1">
      <alignment horizontal="center"/>
      <protection hidden="1"/>
    </xf>
    <xf numFmtId="0" fontId="16" fillId="0" borderId="0" xfId="42" applyFont="1" applyProtection="1">
      <protection hidden="1"/>
    </xf>
    <xf numFmtId="164" fontId="23" fillId="0" borderId="0" xfId="42" applyNumberFormat="1" applyFont="1" applyProtection="1">
      <protection hidden="1"/>
    </xf>
    <xf numFmtId="0" fontId="24" fillId="0" borderId="0" xfId="42" applyFont="1" applyProtection="1">
      <protection hidden="1"/>
    </xf>
    <xf numFmtId="10" fontId="20" fillId="0" borderId="0" xfId="42" applyNumberFormat="1" applyFont="1" applyProtection="1">
      <protection hidden="1"/>
    </xf>
    <xf numFmtId="0" fontId="25" fillId="0" borderId="0" xfId="42" applyFont="1" applyProtection="1">
      <protection hidden="1"/>
    </xf>
    <xf numFmtId="164" fontId="25" fillId="0" borderId="0" xfId="42" applyNumberFormat="1" applyFont="1" applyProtection="1">
      <protection hidden="1"/>
    </xf>
    <xf numFmtId="164" fontId="25" fillId="0" borderId="10" xfId="42" applyNumberFormat="1" applyFont="1" applyBorder="1" applyProtection="1">
      <protection hidden="1"/>
    </xf>
    <xf numFmtId="0" fontId="27" fillId="0" borderId="0" xfId="42" applyFont="1" applyAlignment="1" applyProtection="1">
      <alignment horizontal="left"/>
      <protection hidden="1"/>
    </xf>
    <xf numFmtId="0" fontId="27" fillId="0" borderId="0" xfId="42" applyFont="1" applyProtection="1">
      <protection hidden="1"/>
    </xf>
    <xf numFmtId="0" fontId="23" fillId="0" borderId="0" xfId="42" applyFont="1" applyProtection="1">
      <protection hidden="1"/>
    </xf>
    <xf numFmtId="0" fontId="28" fillId="0" borderId="0" xfId="42" applyFont="1" applyAlignment="1" applyProtection="1">
      <alignment wrapText="1"/>
      <protection hidden="1"/>
    </xf>
    <xf numFmtId="0" fontId="29" fillId="0" borderId="0" xfId="42" applyFont="1" applyProtection="1">
      <protection hidden="1"/>
    </xf>
    <xf numFmtId="0" fontId="28" fillId="0" borderId="0" xfId="42" applyFont="1" applyProtection="1">
      <protection hidden="1"/>
    </xf>
    <xf numFmtId="0" fontId="28" fillId="0" borderId="0" xfId="42" applyFont="1" applyAlignment="1" applyProtection="1">
      <alignment vertical="center"/>
      <protection hidden="1"/>
    </xf>
    <xf numFmtId="164" fontId="25" fillId="0" borderId="11" xfId="42" applyNumberFormat="1" applyFont="1" applyBorder="1" applyProtection="1">
      <protection hidden="1"/>
    </xf>
    <xf numFmtId="0" fontId="18" fillId="0" borderId="0" xfId="42" applyProtection="1">
      <protection hidden="1"/>
    </xf>
    <xf numFmtId="10" fontId="18" fillId="0" borderId="0" xfId="42" applyNumberFormat="1" applyProtection="1">
      <protection hidden="1"/>
    </xf>
    <xf numFmtId="0" fontId="0" fillId="0" borderId="0" xfId="42" applyFont="1" applyProtection="1">
      <protection hidden="1"/>
    </xf>
    <xf numFmtId="0" fontId="0" fillId="0" borderId="12" xfId="0" applyBorder="1" applyProtection="1">
      <protection locked="0"/>
    </xf>
    <xf numFmtId="4" fontId="0" fillId="0" borderId="12" xfId="0" applyNumberFormat="1" applyBorder="1" applyProtection="1">
      <protection locked="0"/>
    </xf>
    <xf numFmtId="0" fontId="0" fillId="0" borderId="12" xfId="0" applyBorder="1"/>
    <xf numFmtId="0" fontId="19" fillId="0" borderId="0" xfId="42" applyFont="1" applyAlignment="1" applyProtection="1">
      <alignment horizontal="center"/>
      <protection hidden="1"/>
    </xf>
    <xf numFmtId="0" fontId="28" fillId="0" borderId="0" xfId="42" applyFont="1" applyAlignment="1" applyProtection="1">
      <alignment horizontal="left" wrapText="1"/>
      <protection hidden="1"/>
    </xf>
    <xf numFmtId="0" fontId="16" fillId="0" borderId="0" xfId="42" applyFont="1" applyAlignment="1" applyProtection="1">
      <alignment horizontal="left"/>
      <protection hidden="1"/>
    </xf>
    <xf numFmtId="0" fontId="25" fillId="0" borderId="0" xfId="42" applyFont="1" applyAlignment="1" applyProtection="1">
      <alignment horizontal="left" wrapText="1"/>
      <protection hidden="1"/>
    </xf>
    <xf numFmtId="0" fontId="25" fillId="0" borderId="0" xfId="42" applyFont="1" applyAlignment="1" applyProtection="1">
      <alignment horizontal="left"/>
      <protection hidden="1"/>
    </xf>
    <xf numFmtId="0" fontId="0" fillId="0" borderId="0" xfId="42" applyFont="1" applyAlignment="1" applyProtection="1">
      <alignment horizontal="left"/>
      <protection locked="0"/>
    </xf>
    <xf numFmtId="0" fontId="0" fillId="0" borderId="0" xfId="42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97665853-7773-41FF-AA91-1660F248ED3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2019473</xdr:colOff>
      <xdr:row>3</xdr:row>
      <xdr:rowOff>95943</xdr:rowOff>
    </xdr:to>
    <xdr:pic>
      <xdr:nvPicPr>
        <xdr:cNvPr id="2" name="Picture 3" descr="1color">
          <a:extLst>
            <a:ext uri="{FF2B5EF4-FFF2-40B4-BE49-F238E27FC236}">
              <a16:creationId xmlns:a16="http://schemas.microsoft.com/office/drawing/2014/main" id="{5EFFE7B6-A676-4177-BA52-0DF31B38955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" y="19050"/>
          <a:ext cx="2895773" cy="648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2076450</xdr:colOff>
      <xdr:row>3</xdr:row>
      <xdr:rowOff>114300</xdr:rowOff>
    </xdr:to>
    <xdr:pic>
      <xdr:nvPicPr>
        <xdr:cNvPr id="2" name="Picture 3" descr="1color">
          <a:extLst>
            <a:ext uri="{FF2B5EF4-FFF2-40B4-BE49-F238E27FC236}">
              <a16:creationId xmlns:a16="http://schemas.microsoft.com/office/drawing/2014/main" id="{8290C2F9-8C84-44A6-8D13-85CBCB7D0F0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" y="19050"/>
          <a:ext cx="2952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9B3F-4A98-4DAB-AB4D-6255A823BA90}">
  <sheetPr codeName="Sheet1"/>
  <dimension ref="A7:D52"/>
  <sheetViews>
    <sheetView tabSelected="1" topLeftCell="A7" zoomScaleNormal="100" workbookViewId="0">
      <selection activeCell="C9" sqref="C9"/>
    </sheetView>
  </sheetViews>
  <sheetFormatPr defaultColWidth="9" defaultRowHeight="15" x14ac:dyDescent="0.25"/>
  <cols>
    <col min="1" max="1" width="4.5703125" style="20" customWidth="1"/>
    <col min="2" max="2" width="8.85546875" style="20" customWidth="1"/>
    <col min="3" max="3" width="48.85546875" style="20" customWidth="1"/>
    <col min="4" max="4" width="12.42578125" style="20" bestFit="1" customWidth="1"/>
    <col min="5" max="16384" width="9" style="20"/>
  </cols>
  <sheetData>
    <row r="7" spans="1:4" s="1" customFormat="1" ht="15.75" customHeight="1" x14ac:dyDescent="0.2">
      <c r="A7" s="26" t="s">
        <v>0</v>
      </c>
      <c r="B7" s="26"/>
      <c r="C7" s="26"/>
      <c r="D7" s="26"/>
    </row>
    <row r="8" spans="1:4" s="1" customFormat="1" ht="12.75" x14ac:dyDescent="0.2"/>
    <row r="9" spans="1:4" s="1" customFormat="1" ht="12.75" x14ac:dyDescent="0.2">
      <c r="A9" s="28" t="s">
        <v>1</v>
      </c>
      <c r="B9" s="28"/>
      <c r="C9" s="23"/>
    </row>
    <row r="10" spans="1:4" s="1" customFormat="1" ht="12.75" x14ac:dyDescent="0.2">
      <c r="A10" s="2"/>
    </row>
    <row r="11" spans="1:4" s="1" customFormat="1" ht="12.75" x14ac:dyDescent="0.2">
      <c r="A11" s="28" t="s">
        <v>18</v>
      </c>
      <c r="B11" s="28"/>
      <c r="C11" s="23"/>
    </row>
    <row r="12" spans="1:4" s="1" customFormat="1" ht="12.75" x14ac:dyDescent="0.2"/>
    <row r="13" spans="1:4" s="1" customFormat="1" ht="12.75" x14ac:dyDescent="0.2">
      <c r="A13" s="31" t="s">
        <v>32</v>
      </c>
      <c r="B13" s="31"/>
      <c r="C13" s="31"/>
      <c r="D13" s="24"/>
    </row>
    <row r="14" spans="1:4" s="1" customFormat="1" ht="12.75" x14ac:dyDescent="0.2"/>
    <row r="15" spans="1:4" s="1" customFormat="1" ht="12.75" x14ac:dyDescent="0.2">
      <c r="A15" s="22" t="s">
        <v>21</v>
      </c>
      <c r="B15" s="3"/>
      <c r="C15" s="3"/>
    </row>
    <row r="16" spans="1:4" s="1" customFormat="1" ht="12.75" x14ac:dyDescent="0.2"/>
    <row r="17" spans="1:4" s="1" customFormat="1" ht="12.75" x14ac:dyDescent="0.2"/>
    <row r="18" spans="1:4" s="1" customFormat="1" ht="12.75" x14ac:dyDescent="0.2">
      <c r="D18" s="4" t="s">
        <v>2</v>
      </c>
    </row>
    <row r="19" spans="1:4" s="1" customFormat="1" ht="12.75" x14ac:dyDescent="0.2">
      <c r="A19" s="5" t="s">
        <v>22</v>
      </c>
      <c r="B19" s="3"/>
      <c r="D19" s="6">
        <f>D13*0.5</f>
        <v>0</v>
      </c>
    </row>
    <row r="20" spans="1:4" s="1" customFormat="1" ht="12.75" x14ac:dyDescent="0.2">
      <c r="A20" s="7"/>
      <c r="D20" s="8"/>
    </row>
    <row r="21" spans="1:4" s="1" customFormat="1" ht="12.75" x14ac:dyDescent="0.2">
      <c r="B21" s="30" t="s">
        <v>3</v>
      </c>
      <c r="C21" s="30"/>
      <c r="D21" s="10">
        <f>D13*3%</f>
        <v>0</v>
      </c>
    </row>
    <row r="22" spans="1:4" s="1" customFormat="1" ht="12.75" x14ac:dyDescent="0.2">
      <c r="B22" s="30" t="s">
        <v>4</v>
      </c>
      <c r="C22" s="30"/>
      <c r="D22" s="10">
        <f>D13*3%</f>
        <v>0</v>
      </c>
    </row>
    <row r="23" spans="1:4" s="1" customFormat="1" ht="12.75" x14ac:dyDescent="0.2">
      <c r="B23" s="30" t="s">
        <v>19</v>
      </c>
      <c r="C23" s="30"/>
      <c r="D23" s="10">
        <f>D13*21%</f>
        <v>0</v>
      </c>
    </row>
    <row r="24" spans="1:4" s="1" customFormat="1" ht="38.25" customHeight="1" x14ac:dyDescent="0.2">
      <c r="B24" s="29" t="s">
        <v>20</v>
      </c>
      <c r="C24" s="29"/>
      <c r="D24" s="11">
        <f>D13*23%</f>
        <v>0</v>
      </c>
    </row>
    <row r="25" spans="1:4" s="1" customFormat="1" ht="12.75" x14ac:dyDescent="0.2">
      <c r="B25" s="12"/>
      <c r="C25" s="13"/>
      <c r="D25" s="10">
        <f>SUM(D21:D24)</f>
        <v>0</v>
      </c>
    </row>
    <row r="26" spans="1:4" s="1" customFormat="1" ht="12.75" x14ac:dyDescent="0.2">
      <c r="B26" s="12"/>
      <c r="C26" s="13"/>
    </row>
    <row r="27" spans="1:4" s="1" customFormat="1" ht="12.75" x14ac:dyDescent="0.2">
      <c r="B27" s="12"/>
      <c r="C27" s="13"/>
    </row>
    <row r="28" spans="1:4" s="1" customFormat="1" ht="12.75" x14ac:dyDescent="0.2">
      <c r="D28" s="8"/>
    </row>
    <row r="29" spans="1:4" s="1" customFormat="1" ht="12.75" x14ac:dyDescent="0.2">
      <c r="D29" s="4" t="s">
        <v>2</v>
      </c>
    </row>
    <row r="30" spans="1:4" s="1" customFormat="1" ht="12.75" x14ac:dyDescent="0.2">
      <c r="A30" s="5" t="s">
        <v>23</v>
      </c>
      <c r="B30" s="3"/>
      <c r="C30" s="3"/>
      <c r="D30" s="6">
        <f>D13*0.5</f>
        <v>0</v>
      </c>
    </row>
    <row r="31" spans="1:4" s="1" customFormat="1" ht="12.75" x14ac:dyDescent="0.2">
      <c r="B31" s="9"/>
      <c r="D31" s="8"/>
    </row>
    <row r="32" spans="1:4" s="1" customFormat="1" ht="12.75" x14ac:dyDescent="0.2">
      <c r="B32" s="14" t="s">
        <v>5</v>
      </c>
      <c r="D32" s="10">
        <f>D30*0.236456510833395</f>
        <v>0</v>
      </c>
    </row>
    <row r="33" spans="2:4" s="1" customFormat="1" ht="12.75" customHeight="1" x14ac:dyDescent="0.2">
      <c r="B33" s="27" t="s">
        <v>24</v>
      </c>
      <c r="C33" s="27"/>
      <c r="D33" s="15"/>
    </row>
    <row r="34" spans="2:4" s="1" customFormat="1" ht="12.75" x14ac:dyDescent="0.2">
      <c r="B34" s="27"/>
      <c r="C34" s="27"/>
      <c r="D34" s="15"/>
    </row>
    <row r="35" spans="2:4" s="1" customFormat="1" ht="12.75" x14ac:dyDescent="0.2">
      <c r="B35" s="14" t="s">
        <v>6</v>
      </c>
      <c r="D35" s="10">
        <f>D30*0.184879652093161</f>
        <v>0</v>
      </c>
    </row>
    <row r="36" spans="2:4" s="1" customFormat="1" ht="12.75" customHeight="1" x14ac:dyDescent="0.2">
      <c r="B36" s="27" t="s">
        <v>7</v>
      </c>
      <c r="C36" s="27"/>
      <c r="D36" s="15"/>
    </row>
    <row r="37" spans="2:4" s="1" customFormat="1" ht="12.75" x14ac:dyDescent="0.2">
      <c r="B37" s="27"/>
      <c r="C37" s="27"/>
      <c r="D37" s="15"/>
    </row>
    <row r="38" spans="2:4" s="1" customFormat="1" ht="12.75" x14ac:dyDescent="0.2">
      <c r="B38" s="14" t="s">
        <v>8</v>
      </c>
      <c r="D38" s="10">
        <f>D30*0.19803414885724</f>
        <v>0</v>
      </c>
    </row>
    <row r="39" spans="2:4" s="1" customFormat="1" ht="12.75" customHeight="1" x14ac:dyDescent="0.2">
      <c r="B39" s="27" t="s">
        <v>9</v>
      </c>
      <c r="C39" s="27"/>
      <c r="D39" s="15"/>
    </row>
    <row r="40" spans="2:4" s="1" customFormat="1" ht="12.75" x14ac:dyDescent="0.2">
      <c r="B40" s="27"/>
      <c r="C40" s="27"/>
      <c r="D40" s="15"/>
    </row>
    <row r="41" spans="2:4" s="1" customFormat="1" ht="12.75" x14ac:dyDescent="0.2">
      <c r="B41" s="14" t="s">
        <v>10</v>
      </c>
      <c r="C41" s="16"/>
      <c r="D41" s="10">
        <f>D30*0.146251564655375</f>
        <v>0</v>
      </c>
    </row>
    <row r="42" spans="2:4" s="1" customFormat="1" ht="12.75" customHeight="1" x14ac:dyDescent="0.2">
      <c r="B42" s="27" t="s">
        <v>11</v>
      </c>
      <c r="C42" s="27"/>
      <c r="D42" s="15"/>
    </row>
    <row r="43" spans="2:4" s="1" customFormat="1" ht="12.75" x14ac:dyDescent="0.2">
      <c r="B43" s="27"/>
      <c r="C43" s="27"/>
      <c r="D43" s="15"/>
    </row>
    <row r="44" spans="2:4" s="1" customFormat="1" ht="12.75" x14ac:dyDescent="0.2">
      <c r="B44" s="14" t="s">
        <v>12</v>
      </c>
      <c r="D44" s="10">
        <f>D30*0.101275292217825</f>
        <v>0</v>
      </c>
    </row>
    <row r="45" spans="2:4" s="1" customFormat="1" ht="12.75" x14ac:dyDescent="0.2">
      <c r="B45" s="17" t="s">
        <v>13</v>
      </c>
      <c r="D45" s="10"/>
    </row>
    <row r="46" spans="2:4" s="1" customFormat="1" ht="12.75" x14ac:dyDescent="0.2">
      <c r="B46" s="14" t="s">
        <v>14</v>
      </c>
      <c r="D46" s="10">
        <f>D30*0.0700984007909729</f>
        <v>0</v>
      </c>
    </row>
    <row r="47" spans="2:4" s="1" customFormat="1" ht="12.75" x14ac:dyDescent="0.2">
      <c r="B47" s="17" t="s">
        <v>15</v>
      </c>
      <c r="D47" s="10"/>
    </row>
    <row r="48" spans="2:4" s="1" customFormat="1" ht="12.75" x14ac:dyDescent="0.2">
      <c r="B48" s="14" t="s">
        <v>16</v>
      </c>
      <c r="D48" s="10">
        <f>D30*0.0630044305520304</f>
        <v>0</v>
      </c>
    </row>
    <row r="49" spans="1:4" s="1" customFormat="1" ht="12.75" x14ac:dyDescent="0.2">
      <c r="B49" s="17" t="s">
        <v>17</v>
      </c>
    </row>
    <row r="50" spans="1:4" s="1" customFormat="1" ht="12.75" x14ac:dyDescent="0.2">
      <c r="B50" s="18"/>
      <c r="D50" s="19">
        <f>SUM(D32:D48)</f>
        <v>0</v>
      </c>
    </row>
    <row r="51" spans="1:4" s="1" customFormat="1" ht="12.75" x14ac:dyDescent="0.2">
      <c r="B51" s="9"/>
    </row>
    <row r="52" spans="1:4" x14ac:dyDescent="0.25">
      <c r="A52" s="1"/>
      <c r="D52" s="21"/>
    </row>
  </sheetData>
  <sheetProtection algorithmName="SHA-512" hashValue="xVK8vtbF6qZL8kV7z9eeSCz2BLlcAoO446yiU+vIoKdTE3WC6ZfzAItKypyaHRJxmllHbHHTUsONhuOIaE/laQ==" saltValue="L+nIKryB3qNJ/UTJbILj2Q==" spinCount="100000" sheet="1" formatCells="0" formatColumns="0" formatRows="0" selectLockedCells="1"/>
  <mergeCells count="12">
    <mergeCell ref="A7:D7"/>
    <mergeCell ref="B33:C34"/>
    <mergeCell ref="B36:C37"/>
    <mergeCell ref="B39:C40"/>
    <mergeCell ref="B42:C43"/>
    <mergeCell ref="A11:B11"/>
    <mergeCell ref="A9:B9"/>
    <mergeCell ref="B24:C24"/>
    <mergeCell ref="B23:C23"/>
    <mergeCell ref="B21:C21"/>
    <mergeCell ref="B22:C22"/>
    <mergeCell ref="A13:C13"/>
  </mergeCells>
  <printOptions horizontalCentered="1"/>
  <pageMargins left="1" right="1" top="0.75" bottom="1" header="0.3" footer="0.3"/>
  <pageSetup orientation="portrait" r:id="rId1"/>
  <headerFooter>
    <oddFooter>&amp;LFor more on stewardship, please contact the synod office: 701-223-5312, matthew@wndsynod.org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B13E8-C426-40F5-8CD0-FE389BA447FF}">
  <dimension ref="A7:D52"/>
  <sheetViews>
    <sheetView zoomScaleNormal="100" workbookViewId="0">
      <selection activeCell="D13" sqref="D13"/>
    </sheetView>
  </sheetViews>
  <sheetFormatPr defaultColWidth="9" defaultRowHeight="15" x14ac:dyDescent="0.25"/>
  <cols>
    <col min="1" max="1" width="4.5703125" style="20" customWidth="1"/>
    <col min="2" max="2" width="8.85546875" style="20" customWidth="1"/>
    <col min="3" max="3" width="48.85546875" style="20" customWidth="1"/>
    <col min="4" max="4" width="12.42578125" style="20" bestFit="1" customWidth="1"/>
    <col min="5" max="16384" width="9" style="20"/>
  </cols>
  <sheetData>
    <row r="7" spans="1:4" s="1" customFormat="1" ht="15.75" customHeight="1" x14ac:dyDescent="0.2">
      <c r="A7" s="26" t="s">
        <v>0</v>
      </c>
      <c r="B7" s="26"/>
      <c r="C7" s="26"/>
      <c r="D7" s="26"/>
    </row>
    <row r="8" spans="1:4" s="1" customFormat="1" ht="12.75" x14ac:dyDescent="0.2">
      <c r="A8" s="1" t="s">
        <v>27</v>
      </c>
    </row>
    <row r="9" spans="1:4" s="1" customFormat="1" ht="12.75" x14ac:dyDescent="0.2">
      <c r="A9" s="1" t="s">
        <v>28</v>
      </c>
    </row>
    <row r="10" spans="1:4" s="1" customFormat="1" ht="12.75" x14ac:dyDescent="0.2">
      <c r="A10" s="1" t="s">
        <v>29</v>
      </c>
    </row>
    <row r="11" spans="1:4" s="1" customFormat="1" ht="12.75" x14ac:dyDescent="0.2"/>
    <row r="12" spans="1:4" s="1" customFormat="1" ht="12.75" x14ac:dyDescent="0.2"/>
    <row r="13" spans="1:4" s="1" customFormat="1" ht="12.75" x14ac:dyDescent="0.2">
      <c r="A13" s="32" t="s">
        <v>30</v>
      </c>
      <c r="B13" s="32"/>
      <c r="C13" s="32"/>
      <c r="D13" s="25">
        <v>100</v>
      </c>
    </row>
    <row r="14" spans="1:4" s="1" customFormat="1" ht="12.75" x14ac:dyDescent="0.2"/>
    <row r="15" spans="1:4" s="1" customFormat="1" ht="12.75" x14ac:dyDescent="0.2">
      <c r="A15" s="22" t="s">
        <v>31</v>
      </c>
      <c r="B15" s="3"/>
      <c r="C15" s="3"/>
    </row>
    <row r="16" spans="1:4" s="1" customFormat="1" ht="12.75" x14ac:dyDescent="0.2"/>
    <row r="17" spans="1:4" s="1" customFormat="1" ht="12.75" x14ac:dyDescent="0.2"/>
    <row r="18" spans="1:4" s="1" customFormat="1" ht="12.75" x14ac:dyDescent="0.2">
      <c r="D18" s="4" t="s">
        <v>2</v>
      </c>
    </row>
    <row r="19" spans="1:4" s="1" customFormat="1" ht="12.75" x14ac:dyDescent="0.2">
      <c r="A19" s="5" t="s">
        <v>25</v>
      </c>
      <c r="B19" s="3"/>
      <c r="D19" s="6">
        <f>D13*0.5</f>
        <v>50</v>
      </c>
    </row>
    <row r="20" spans="1:4" s="1" customFormat="1" ht="12.75" x14ac:dyDescent="0.2">
      <c r="A20" s="7"/>
      <c r="D20" s="8"/>
    </row>
    <row r="21" spans="1:4" s="1" customFormat="1" ht="12.75" x14ac:dyDescent="0.2">
      <c r="B21" s="30" t="s">
        <v>3</v>
      </c>
      <c r="C21" s="30"/>
      <c r="D21" s="10">
        <f>D13*3%</f>
        <v>3</v>
      </c>
    </row>
    <row r="22" spans="1:4" s="1" customFormat="1" ht="12.75" x14ac:dyDescent="0.2">
      <c r="B22" s="30" t="s">
        <v>4</v>
      </c>
      <c r="C22" s="30"/>
      <c r="D22" s="10">
        <f>D13*3%</f>
        <v>3</v>
      </c>
    </row>
    <row r="23" spans="1:4" s="1" customFormat="1" ht="12.75" x14ac:dyDescent="0.2">
      <c r="B23" s="30" t="s">
        <v>19</v>
      </c>
      <c r="C23" s="30"/>
      <c r="D23" s="10">
        <f>D13*21%</f>
        <v>21</v>
      </c>
    </row>
    <row r="24" spans="1:4" s="1" customFormat="1" ht="38.25" customHeight="1" x14ac:dyDescent="0.2">
      <c r="B24" s="29" t="s">
        <v>20</v>
      </c>
      <c r="C24" s="29"/>
      <c r="D24" s="11">
        <f>D13*23%</f>
        <v>23</v>
      </c>
    </row>
    <row r="25" spans="1:4" s="1" customFormat="1" ht="12.75" x14ac:dyDescent="0.2">
      <c r="B25" s="12"/>
      <c r="C25" s="13"/>
      <c r="D25" s="10">
        <f>SUM(D21:D24)</f>
        <v>50</v>
      </c>
    </row>
    <row r="26" spans="1:4" s="1" customFormat="1" ht="12.75" x14ac:dyDescent="0.2">
      <c r="B26" s="12"/>
      <c r="C26" s="13"/>
    </row>
    <row r="27" spans="1:4" s="1" customFormat="1" ht="12.75" x14ac:dyDescent="0.2">
      <c r="B27" s="12"/>
      <c r="C27" s="13"/>
    </row>
    <row r="28" spans="1:4" s="1" customFormat="1" ht="12.75" x14ac:dyDescent="0.2">
      <c r="D28" s="8"/>
    </row>
    <row r="29" spans="1:4" s="1" customFormat="1" ht="12.75" x14ac:dyDescent="0.2">
      <c r="D29" s="4" t="s">
        <v>2</v>
      </c>
    </row>
    <row r="30" spans="1:4" s="1" customFormat="1" ht="12.75" x14ac:dyDescent="0.2">
      <c r="A30" s="5" t="s">
        <v>26</v>
      </c>
      <c r="B30" s="3"/>
      <c r="C30" s="3"/>
      <c r="D30" s="6">
        <f>D13*0.5</f>
        <v>50</v>
      </c>
    </row>
    <row r="31" spans="1:4" s="1" customFormat="1" ht="12.75" x14ac:dyDescent="0.2">
      <c r="B31" s="9"/>
      <c r="D31" s="8"/>
    </row>
    <row r="32" spans="1:4" s="1" customFormat="1" ht="12.75" x14ac:dyDescent="0.2">
      <c r="B32" s="14" t="s">
        <v>5</v>
      </c>
      <c r="D32" s="10">
        <f>D30*0.236456510833395</f>
        <v>11.822825541669751</v>
      </c>
    </row>
    <row r="33" spans="2:4" s="1" customFormat="1" ht="12.75" customHeight="1" x14ac:dyDescent="0.2">
      <c r="B33" s="27" t="s">
        <v>24</v>
      </c>
      <c r="C33" s="27"/>
      <c r="D33" s="15"/>
    </row>
    <row r="34" spans="2:4" s="1" customFormat="1" ht="12.75" x14ac:dyDescent="0.2">
      <c r="B34" s="27"/>
      <c r="C34" s="27"/>
      <c r="D34" s="15"/>
    </row>
    <row r="35" spans="2:4" s="1" customFormat="1" ht="12.75" x14ac:dyDescent="0.2">
      <c r="B35" s="14" t="s">
        <v>6</v>
      </c>
      <c r="D35" s="10">
        <f>D30*0.184879652093161</f>
        <v>9.2439826046580507</v>
      </c>
    </row>
    <row r="36" spans="2:4" s="1" customFormat="1" ht="12.75" customHeight="1" x14ac:dyDescent="0.2">
      <c r="B36" s="27" t="s">
        <v>7</v>
      </c>
      <c r="C36" s="27"/>
      <c r="D36" s="15"/>
    </row>
    <row r="37" spans="2:4" s="1" customFormat="1" ht="12.75" x14ac:dyDescent="0.2">
      <c r="B37" s="27"/>
      <c r="C37" s="27"/>
      <c r="D37" s="15"/>
    </row>
    <row r="38" spans="2:4" s="1" customFormat="1" ht="12.75" x14ac:dyDescent="0.2">
      <c r="B38" s="14" t="s">
        <v>8</v>
      </c>
      <c r="D38" s="10">
        <f>D30*0.19803414885724</f>
        <v>9.9017074428619996</v>
      </c>
    </row>
    <row r="39" spans="2:4" s="1" customFormat="1" ht="12.75" customHeight="1" x14ac:dyDescent="0.2">
      <c r="B39" s="27" t="s">
        <v>9</v>
      </c>
      <c r="C39" s="27"/>
      <c r="D39" s="15"/>
    </row>
    <row r="40" spans="2:4" s="1" customFormat="1" ht="12.75" x14ac:dyDescent="0.2">
      <c r="B40" s="27"/>
      <c r="C40" s="27"/>
      <c r="D40" s="15"/>
    </row>
    <row r="41" spans="2:4" s="1" customFormat="1" ht="12.75" x14ac:dyDescent="0.2">
      <c r="B41" s="14" t="s">
        <v>10</v>
      </c>
      <c r="C41" s="16"/>
      <c r="D41" s="10">
        <f>D30*0.146251564655375</f>
        <v>7.3125782327687503</v>
      </c>
    </row>
    <row r="42" spans="2:4" s="1" customFormat="1" ht="12.75" customHeight="1" x14ac:dyDescent="0.2">
      <c r="B42" s="27" t="s">
        <v>11</v>
      </c>
      <c r="C42" s="27"/>
      <c r="D42" s="15"/>
    </row>
    <row r="43" spans="2:4" s="1" customFormat="1" ht="12.75" x14ac:dyDescent="0.2">
      <c r="B43" s="27"/>
      <c r="C43" s="27"/>
      <c r="D43" s="15"/>
    </row>
    <row r="44" spans="2:4" s="1" customFormat="1" ht="12.75" x14ac:dyDescent="0.2">
      <c r="B44" s="14" t="s">
        <v>12</v>
      </c>
      <c r="D44" s="10">
        <f>D30*0.101275292217825</f>
        <v>5.0637646108912495</v>
      </c>
    </row>
    <row r="45" spans="2:4" s="1" customFormat="1" ht="12.75" x14ac:dyDescent="0.2">
      <c r="B45" s="17" t="s">
        <v>13</v>
      </c>
      <c r="D45" s="10"/>
    </row>
    <row r="46" spans="2:4" s="1" customFormat="1" ht="12.75" x14ac:dyDescent="0.2">
      <c r="B46" s="14" t="s">
        <v>14</v>
      </c>
      <c r="D46" s="10">
        <f>D30*0.0700984007909729</f>
        <v>3.5049200395486451</v>
      </c>
    </row>
    <row r="47" spans="2:4" s="1" customFormat="1" ht="12.75" x14ac:dyDescent="0.2">
      <c r="B47" s="17" t="s">
        <v>15</v>
      </c>
      <c r="D47" s="10"/>
    </row>
    <row r="48" spans="2:4" s="1" customFormat="1" ht="12.75" x14ac:dyDescent="0.2">
      <c r="B48" s="14" t="s">
        <v>16</v>
      </c>
      <c r="D48" s="10">
        <f>D30*0.0630044305520304</f>
        <v>3.1502215276015195</v>
      </c>
    </row>
    <row r="49" spans="1:4" s="1" customFormat="1" ht="12.75" x14ac:dyDescent="0.2">
      <c r="B49" s="17" t="s">
        <v>17</v>
      </c>
    </row>
    <row r="50" spans="1:4" s="1" customFormat="1" ht="12.75" x14ac:dyDescent="0.2">
      <c r="B50" s="18"/>
      <c r="D50" s="19">
        <f>SUM(D32:D48)</f>
        <v>49.999999999999957</v>
      </c>
    </row>
    <row r="51" spans="1:4" s="1" customFormat="1" ht="12.75" x14ac:dyDescent="0.2">
      <c r="B51" s="9"/>
    </row>
    <row r="52" spans="1:4" x14ac:dyDescent="0.25">
      <c r="A52" s="1"/>
      <c r="D52" s="21"/>
    </row>
  </sheetData>
  <sheetProtection sheet="1" formatCells="0" formatColumns="0" formatRows="0" selectLockedCells="1"/>
  <mergeCells count="10">
    <mergeCell ref="B42:C43"/>
    <mergeCell ref="A7:D7"/>
    <mergeCell ref="A13:C13"/>
    <mergeCell ref="B21:C21"/>
    <mergeCell ref="B22:C22"/>
    <mergeCell ref="B23:C23"/>
    <mergeCell ref="B24:C24"/>
    <mergeCell ref="B33:C34"/>
    <mergeCell ref="B36:C37"/>
    <mergeCell ref="B39:C40"/>
  </mergeCells>
  <printOptions horizontalCentered="1"/>
  <pageMargins left="1" right="1" top="0.75" bottom="1" header="0.3" footer="0.3"/>
  <pageSetup orientation="portrait" r:id="rId1"/>
  <headerFooter>
    <oddFooter>&amp;LFor more on stewardship, please contact the synod office: 701-223-5312, matthew@wndsynod.org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ToThePenny</vt:lpstr>
      <vt:lpstr>Zero Donors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Matthew Nygard</cp:lastModifiedBy>
  <cp:lastPrinted>2026-01-14T17:59:02Z</cp:lastPrinted>
  <dcterms:created xsi:type="dcterms:W3CDTF">2022-10-06T23:27:49Z</dcterms:created>
  <dcterms:modified xsi:type="dcterms:W3CDTF">2026-01-14T18:09:57Z</dcterms:modified>
</cp:coreProperties>
</file>