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natuniv.sharepoint.com/sites/HRFileShare-Benefits-Secure/Shared Documents/Benefits - Secure/HR_Benefits/JOB AIDS, SOPs, FAQs/JOB AIDS FOR EMPLOYEES/Workday/"/>
    </mc:Choice>
  </mc:AlternateContent>
  <bookViews>
    <workbookView xWindow="28680" yWindow="-120" windowWidth="29040" windowHeight="15840" xr2:uid="{9009C55B-0031-45E4-9ADA-0C9ED4B8BB74}"/>
  </bookViews>
  <sheets>
    <sheet name="Instructions" sheetId="6" r:id="rId1"/>
    <sheet name="SemiMonthly-Salary" sheetId="1" r:id="rId2"/>
    <sheet name="BiWeekly-Hourly" sheetId="5" r:id="rId3"/>
    <sheet name="Reference Tabl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6" i="1"/>
  <c r="K27" i="1"/>
  <c r="K28" i="5"/>
  <c r="L22" i="1"/>
  <c r="C27" i="5" l="1"/>
  <c r="G27" i="5"/>
  <c r="F27" i="5"/>
  <c r="E27" i="5"/>
  <c r="D27" i="5"/>
  <c r="B27" i="5"/>
  <c r="G26" i="5"/>
  <c r="F26" i="5"/>
  <c r="E26" i="5"/>
  <c r="D26" i="5"/>
  <c r="C26" i="5"/>
  <c r="B26" i="5"/>
  <c r="K14" i="5"/>
  <c r="L23" i="5" s="1"/>
  <c r="K29"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G10" i="5"/>
  <c r="F10" i="5"/>
  <c r="E10" i="5"/>
  <c r="D10" i="5"/>
  <c r="C10" i="5"/>
  <c r="B10" i="5"/>
  <c r="G9" i="5"/>
  <c r="F9" i="5"/>
  <c r="E9" i="5"/>
  <c r="D9" i="5"/>
  <c r="C9" i="5"/>
  <c r="B9" i="5"/>
  <c r="G8" i="5"/>
  <c r="F8" i="5"/>
  <c r="E8" i="5"/>
  <c r="D8" i="5"/>
  <c r="C8" i="5"/>
  <c r="B8" i="5"/>
  <c r="G7" i="5"/>
  <c r="F7" i="5"/>
  <c r="E7" i="5"/>
  <c r="D7" i="5"/>
  <c r="C7" i="5"/>
  <c r="B7" i="5"/>
  <c r="G6" i="5"/>
  <c r="F6" i="5"/>
  <c r="E6" i="5"/>
  <c r="D6" i="5"/>
  <c r="C6" i="5"/>
  <c r="B6" i="5"/>
  <c r="G5" i="5"/>
  <c r="F5" i="5"/>
  <c r="E5" i="5"/>
  <c r="D5" i="5"/>
  <c r="C5" i="5"/>
  <c r="B5" i="5"/>
  <c r="G4" i="5"/>
  <c r="F4" i="5"/>
  <c r="E4" i="5"/>
  <c r="D4" i="5"/>
  <c r="C4" i="5"/>
  <c r="B4" i="5"/>
  <c r="G3" i="5"/>
  <c r="F3" i="5"/>
  <c r="E3" i="5"/>
  <c r="D3" i="5"/>
  <c r="C3" i="5"/>
  <c r="B3" i="5"/>
  <c r="G2" i="5"/>
  <c r="F2" i="5"/>
  <c r="E2" i="5"/>
  <c r="D2" i="5"/>
  <c r="C2" i="5"/>
  <c r="B2" i="5"/>
  <c r="F25" i="1"/>
  <c r="F24" i="1"/>
  <c r="F23" i="1"/>
  <c r="F22" i="1"/>
  <c r="F21" i="1"/>
  <c r="F20" i="1"/>
  <c r="F19" i="1"/>
  <c r="F18" i="1"/>
  <c r="F17" i="1"/>
  <c r="F16" i="1"/>
  <c r="F15" i="1"/>
  <c r="F14" i="1"/>
  <c r="F13" i="1"/>
  <c r="F12" i="1"/>
  <c r="F11" i="1"/>
  <c r="F10" i="1"/>
  <c r="F9" i="1"/>
  <c r="F8" i="1"/>
  <c r="F7" i="1"/>
  <c r="F6" i="1"/>
  <c r="F5" i="1"/>
  <c r="F4" i="1"/>
  <c r="F3" i="1"/>
  <c r="F2" i="1"/>
  <c r="B25" i="1"/>
  <c r="B24" i="1"/>
  <c r="B23" i="1"/>
  <c r="B22" i="1"/>
  <c r="B21" i="1"/>
  <c r="B20" i="1"/>
  <c r="B19" i="1"/>
  <c r="B18" i="1"/>
  <c r="B17" i="1"/>
  <c r="B16" i="1"/>
  <c r="B15" i="1"/>
  <c r="B14" i="1"/>
  <c r="B12" i="1"/>
  <c r="B11" i="1"/>
  <c r="B10" i="1"/>
  <c r="B9" i="1"/>
  <c r="B8" i="1"/>
  <c r="B7" i="1"/>
  <c r="B5" i="1"/>
  <c r="B4" i="1"/>
  <c r="B3" i="1"/>
  <c r="B2" i="1"/>
  <c r="G25" i="1"/>
  <c r="G24" i="1"/>
  <c r="G23" i="1"/>
  <c r="G22" i="1"/>
  <c r="G21" i="1"/>
  <c r="G20" i="1"/>
  <c r="G19" i="1"/>
  <c r="G18" i="1"/>
  <c r="G17" i="1"/>
  <c r="G16" i="1"/>
  <c r="G15" i="1"/>
  <c r="G14" i="1"/>
  <c r="G13" i="1"/>
  <c r="G12" i="1"/>
  <c r="G11" i="1"/>
  <c r="G10" i="1"/>
  <c r="G9" i="1"/>
  <c r="G8" i="1"/>
  <c r="G7" i="1"/>
  <c r="G6" i="1"/>
  <c r="G5" i="1"/>
  <c r="G4" i="1"/>
  <c r="G3" i="1"/>
  <c r="G2" i="1"/>
  <c r="E25" i="1"/>
  <c r="E24" i="1"/>
  <c r="E23" i="1"/>
  <c r="E22" i="1"/>
  <c r="E21" i="1"/>
  <c r="E20" i="1"/>
  <c r="E19" i="1"/>
  <c r="E18" i="1"/>
  <c r="E17" i="1"/>
  <c r="E16" i="1"/>
  <c r="E15" i="1"/>
  <c r="E14" i="1"/>
  <c r="E13" i="1"/>
  <c r="E12" i="1"/>
  <c r="E11" i="1"/>
  <c r="E10" i="1"/>
  <c r="E9" i="1"/>
  <c r="E8" i="1"/>
  <c r="E7" i="1"/>
  <c r="E6" i="1"/>
  <c r="E5" i="1"/>
  <c r="E4" i="1"/>
  <c r="E3" i="1"/>
  <c r="E2" i="1"/>
  <c r="C25" i="1"/>
  <c r="C24" i="1"/>
  <c r="C23" i="1"/>
  <c r="C22" i="1"/>
  <c r="C21" i="1"/>
  <c r="C20" i="1"/>
  <c r="C19" i="1"/>
  <c r="C18" i="1"/>
  <c r="C17" i="1"/>
  <c r="C16" i="1"/>
  <c r="C15" i="1"/>
  <c r="C14" i="1"/>
  <c r="C13" i="1"/>
  <c r="C12" i="1"/>
  <c r="C11" i="1"/>
  <c r="C10" i="1"/>
  <c r="C9" i="1"/>
  <c r="C8" i="1"/>
  <c r="C7" i="1"/>
  <c r="C6" i="1"/>
  <c r="C5" i="1"/>
  <c r="C4" i="1"/>
  <c r="C3" i="1"/>
  <c r="C2" i="1"/>
  <c r="K28" i="1"/>
  <c r="K14" i="1"/>
  <c r="K16" i="1" s="1"/>
  <c r="B28" i="5" l="1"/>
  <c r="K15" i="5"/>
  <c r="K17" i="5" s="1"/>
  <c r="D28" i="5"/>
  <c r="C33" i="5" s="1"/>
  <c r="F28" i="5"/>
  <c r="C32" i="5"/>
  <c r="B26" i="1"/>
  <c r="F26" i="1"/>
  <c r="C32" i="1" s="1"/>
  <c r="H28" i="5" l="1"/>
  <c r="D29" i="5"/>
  <c r="C35" i="5" s="1"/>
  <c r="C34" i="5"/>
  <c r="C30" i="1"/>
  <c r="D17" i="1"/>
  <c r="D15" i="1"/>
  <c r="D13" i="1"/>
  <c r="D8" i="1"/>
  <c r="D7" i="1"/>
  <c r="D21" i="1"/>
  <c r="D3" i="1"/>
  <c r="D16" i="1"/>
  <c r="D14" i="1"/>
  <c r="D20" i="1"/>
  <c r="D18" i="1"/>
  <c r="D12" i="1"/>
  <c r="D9" i="1"/>
  <c r="D6" i="1"/>
  <c r="D11" i="1"/>
  <c r="D23" i="1"/>
  <c r="D5" i="1"/>
  <c r="D10" i="1"/>
  <c r="D24" i="1"/>
  <c r="D22" i="1"/>
  <c r="D2" i="1"/>
  <c r="D25" i="1"/>
  <c r="D19" i="1"/>
  <c r="D4" i="1"/>
  <c r="D26" i="1" l="1"/>
  <c r="H26" i="1" l="1"/>
  <c r="C31" i="1"/>
  <c r="D27" i="1"/>
  <c r="C33" i="1" s="1"/>
</calcChain>
</file>

<file path=xl/sharedStrings.xml><?xml version="1.0" encoding="utf-8"?>
<sst xmlns="http://schemas.openxmlformats.org/spreadsheetml/2006/main" count="107" uniqueCount="64">
  <si>
    <t>Contribution per pay</t>
  </si>
  <si>
    <t>Paydate</t>
  </si>
  <si>
    <t>Percentage</t>
  </si>
  <si>
    <t>Pretax Plan Contribution</t>
  </si>
  <si>
    <t>Catch up contribution</t>
  </si>
  <si>
    <t>Post tax Contribution</t>
  </si>
  <si>
    <t>Gross Salary</t>
  </si>
  <si>
    <t>Per Pay</t>
  </si>
  <si>
    <t>For even contributions throughout the year:</t>
  </si>
  <si>
    <t>Note: tax effects to contribution per pay are not calculated in this sheet as tax elections vary person to person.</t>
  </si>
  <si>
    <t>Catch-up Eligibility Determination:</t>
  </si>
  <si>
    <t>Yes</t>
  </si>
  <si>
    <t>No</t>
  </si>
  <si>
    <t>Your age as of 12/31/2026:</t>
  </si>
  <si>
    <t>Age</t>
  </si>
  <si>
    <t>Catch Up Limit</t>
  </si>
  <si>
    <t>2026 IRS Limits:</t>
  </si>
  <si>
    <t>Catch-Up Contribution:</t>
  </si>
  <si>
    <t>Total:</t>
  </si>
  <si>
    <r>
      <t>Regular Contributions(</t>
    </r>
    <r>
      <rPr>
        <sz val="11"/>
        <color rgb="FF00B050"/>
        <rFont val="Aptos Narrow"/>
        <family val="2"/>
        <scheme val="minor"/>
      </rPr>
      <t>Pre</t>
    </r>
    <r>
      <rPr>
        <sz val="11"/>
        <color theme="1"/>
        <rFont val="Aptos Narrow"/>
        <family val="2"/>
        <scheme val="minor"/>
      </rPr>
      <t>/</t>
    </r>
    <r>
      <rPr>
        <sz val="11"/>
        <color rgb="FFFF0000"/>
        <rFont val="Aptos Narrow"/>
        <family val="2"/>
        <scheme val="minor"/>
      </rPr>
      <t>Post</t>
    </r>
    <r>
      <rPr>
        <sz val="11"/>
        <color theme="1"/>
        <rFont val="Aptos Narrow"/>
        <family val="2"/>
        <scheme val="minor"/>
      </rPr>
      <t>):</t>
    </r>
  </si>
  <si>
    <t>Step 1: Answer Catch-Up Eligibility Questions</t>
  </si>
  <si>
    <t>Step 2: Enter Gross Salary Annually</t>
  </si>
  <si>
    <t>Step 3: Enter Percentage of Per Pay Contribution</t>
  </si>
  <si>
    <t>Step 4: Enter in Contribution Amountand % in the corresponding contribution type box</t>
  </si>
  <si>
    <t>You will only be able to edit Pink shaded cells.</t>
  </si>
  <si>
    <t>Contribution Per Pay Calculator:</t>
  </si>
  <si>
    <t>Instructions for this calculator:</t>
  </si>
  <si>
    <t>Total Regular Contribution:</t>
  </si>
  <si>
    <t>Error List:</t>
  </si>
  <si>
    <t>You have entered an amount that will lead to over contribution for Pre-tax plan.</t>
  </si>
  <si>
    <t>You have entered an amount that will lead to over contribution for Post-tax plan.</t>
  </si>
  <si>
    <t>You have entered an amount that will lead to over contribution for Catch-Up plan.</t>
  </si>
  <si>
    <t>The combined regular contributions exceed the IRS limit, reduce 1 or both plan's contributions.</t>
  </si>
  <si>
    <t>No Warning for Pre-tax</t>
  </si>
  <si>
    <t>No Warning for Post-tax</t>
  </si>
  <si>
    <t>No Warning for Catch-Up</t>
  </si>
  <si>
    <t>Pre-tax:</t>
  </si>
  <si>
    <t>Post-tax:</t>
  </si>
  <si>
    <t>Catch-Up:</t>
  </si>
  <si>
    <t>Regular Contribution:</t>
  </si>
  <si>
    <t>Important Error/Warnings:</t>
  </si>
  <si>
    <t>No IRS Limit Error</t>
  </si>
  <si>
    <t>NOTE: for totals on bottom row, Workday automatically limits to the appropriate limit. Last contributing check of the year will be a partial deduction to the limit max. You could miss out on employer match if you max out too soon.</t>
  </si>
  <si>
    <t>Gross Annual</t>
  </si>
  <si>
    <t>Hourly Rate</t>
  </si>
  <si>
    <t>bloop</t>
  </si>
  <si>
    <t>formula editing password:</t>
  </si>
  <si>
    <t>Job Aid to assist with Contribution Changes - Click Here</t>
  </si>
  <si>
    <t>858-642-8195</t>
  </si>
  <si>
    <t>askHR@nu.edu</t>
  </si>
  <si>
    <t>Group # 334648</t>
  </si>
  <si>
    <t>(800) 842-2252</t>
  </si>
  <si>
    <t>TIAA Portal</t>
  </si>
  <si>
    <t>I don't have to clock in or out at all, I only enter time for days I am out of the office.</t>
  </si>
  <si>
    <t>Your catch-up contribution is going to be:</t>
  </si>
  <si>
    <t>If you are 50 or older you can make catch-up contributions.</t>
  </si>
  <si>
    <t>I clock in and out daily, or log hours I work as a part time hours.</t>
  </si>
  <si>
    <t>Information on NU's 403(b) Plan - Click Here</t>
  </si>
  <si>
    <t>Information on NU's Employer Match  - Click Here</t>
  </si>
  <si>
    <t>TIAA Contact Information</t>
  </si>
  <si>
    <t>NU's Benefits Team Contact Information</t>
  </si>
  <si>
    <t>403(b) Contribution Calculator</t>
  </si>
  <si>
    <t>Don't know your paygroup? 
Click the option below that applies to you.</t>
  </si>
  <si>
    <r>
      <t xml:space="preserve">This tool is intended to help map out your contributions throughout the year. This is not intended for financial, investment, or tax advice. Please seek tax or financial professionals for advice in these areas or schedule a counseling session with TIAA. 
Directions:
</t>
    </r>
    <r>
      <rPr>
        <sz val="11"/>
        <color theme="1"/>
        <rFont val="Aptos"/>
        <family val="2"/>
      </rPr>
      <t xml:space="preserve">1. Navigate to your applicable </t>
    </r>
    <r>
      <rPr>
        <b/>
        <sz val="11"/>
        <color theme="1"/>
        <rFont val="Aptos"/>
        <family val="2"/>
      </rPr>
      <t>pay group's tab</t>
    </r>
    <r>
      <rPr>
        <sz val="11"/>
        <color theme="1"/>
        <rFont val="Aptos"/>
        <family val="2"/>
      </rPr>
      <t xml:space="preserve">. 
2. Enter applicable information in the </t>
    </r>
    <r>
      <rPr>
        <b/>
        <sz val="11"/>
        <color theme="1"/>
        <rFont val="Aptos"/>
        <family val="2"/>
      </rPr>
      <t>pink shaded cells</t>
    </r>
    <r>
      <rPr>
        <sz val="11"/>
        <color theme="1"/>
        <rFont val="Aptos"/>
        <family val="2"/>
      </rPr>
      <t xml:space="preserve">. If making  </t>
    </r>
    <r>
      <rPr>
        <b/>
        <sz val="11"/>
        <color theme="1"/>
        <rFont val="Aptos"/>
        <family val="2"/>
      </rPr>
      <t>mid-calendar year changes</t>
    </r>
    <r>
      <rPr>
        <sz val="11"/>
        <color theme="1"/>
        <rFont val="Aptos"/>
        <family val="2"/>
      </rPr>
      <t xml:space="preserve">, enter your year to date contributions  into the </t>
    </r>
    <r>
      <rPr>
        <b/>
        <sz val="11"/>
        <color theme="1"/>
        <rFont val="Aptos"/>
        <family val="2"/>
      </rPr>
      <t>pay period table</t>
    </r>
    <r>
      <rPr>
        <sz val="11"/>
        <color theme="1"/>
        <rFont val="Aptos"/>
        <family val="2"/>
      </rPr>
      <t xml:space="preserve">. 
3. Watch for the </t>
    </r>
    <r>
      <rPr>
        <b/>
        <sz val="11"/>
        <color theme="1"/>
        <rFont val="Aptos"/>
        <family val="2"/>
      </rPr>
      <t xml:space="preserve">Important Error Warnings </t>
    </r>
    <r>
      <rPr>
        <sz val="11"/>
        <color theme="1"/>
        <rFont val="Aptos"/>
        <family val="2"/>
      </rPr>
      <t>table at the bottom.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</si>
</sst>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1"/>
      <color rgb="FF00B050"/>
      <name val="Aptos Narrow"/>
      <family val="2"/>
      <scheme val="minor"/>
    </font>
    <font>
      <u/>
      <sz val="11"/>
      <color theme="10"/>
      <name val="Aptos Narrow"/>
      <family val="2"/>
      <scheme val="minor"/>
    </font>
    <font>
      <b/>
      <sz val="11"/>
      <color theme="1"/>
      <name val="Aptos"/>
      <family val="2"/>
    </font>
    <font>
      <b/>
      <u/>
      <sz val="11"/>
      <color theme="10"/>
      <name val="Aptos Narrow"/>
      <family val="2"/>
      <scheme val="minor"/>
    </font>
    <font>
      <b/>
      <u/>
      <sz val="11"/>
      <color theme="10"/>
      <name val="Aptos"/>
      <family val="2"/>
    </font>
    <font>
      <b/>
      <u/>
      <sz val="11"/>
      <name val="Aptos"/>
      <family val="2"/>
    </font>
    <font>
      <sz val="11"/>
      <color theme="1"/>
      <name val="Aptos"/>
      <family val="2"/>
    </font>
    <font>
      <b/>
      <sz val="20"/>
      <color theme="1"/>
      <name val="Aptos"/>
      <family val="2"/>
    </font>
    <font>
      <b/>
      <sz val="11"/>
      <color theme="0"/>
      <name val="Aptos"/>
      <family val="2"/>
    </font>
    <font>
      <b/>
      <u/>
      <sz val="11"/>
      <color theme="0"/>
      <name val="Aptos"/>
      <family val="2"/>
    </font>
    <font>
      <b/>
      <sz val="14"/>
      <color theme="0"/>
      <name val="Aptos"/>
      <family val="2"/>
    </font>
  </fonts>
  <fills count="1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CC"/>
        <bgColor indexed="64"/>
      </patternFill>
    </fill>
    <fill>
      <patternFill patternType="solid">
        <fgColor theme="9" tint="0.59999389629810485"/>
        <bgColor indexed="64"/>
      </patternFill>
    </fill>
    <fill>
      <patternFill patternType="solid">
        <fgColor rgb="FF003A92"/>
        <bgColor indexed="64"/>
      </patternFill>
    </fill>
    <fill>
      <patternFill patternType="solid">
        <fgColor rgb="FFF2EDE9"/>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33">
    <xf numFmtId="0" fontId="0" fillId="0" borderId="0" xfId="0"/>
    <xf numFmtId="14" fontId="0" fillId="0" borderId="3" xfId="0" applyNumberFormat="1" applyBorder="1"/>
    <xf numFmtId="14" fontId="0" fillId="0" borderId="5" xfId="0" applyNumberFormat="1" applyBorder="1"/>
    <xf numFmtId="44" fontId="0" fillId="2" borderId="0" xfId="0" applyNumberFormat="1" applyFill="1"/>
    <xf numFmtId="44" fontId="0" fillId="3" borderId="0" xfId="1" applyFont="1" applyFill="1"/>
    <xf numFmtId="44" fontId="0" fillId="4" borderId="0" xfId="0" applyNumberFormat="1" applyFill="1"/>
    <xf numFmtId="44" fontId="0" fillId="8" borderId="0" xfId="0" applyNumberFormat="1" applyFill="1"/>
    <xf numFmtId="44" fontId="0" fillId="0" borderId="0" xfId="0" applyNumberFormat="1"/>
    <xf numFmtId="0" fontId="0" fillId="2" borderId="3" xfId="0" applyFill="1" applyBorder="1"/>
    <xf numFmtId="0" fontId="3" fillId="7" borderId="5" xfId="0" applyFont="1" applyFill="1" applyBorder="1"/>
    <xf numFmtId="44" fontId="0" fillId="10" borderId="4" xfId="1" applyFont="1" applyFill="1" applyBorder="1"/>
    <xf numFmtId="44" fontId="0" fillId="10" borderId="10" xfId="1" applyFont="1" applyFill="1" applyBorder="1"/>
    <xf numFmtId="0" fontId="0" fillId="8" borderId="8" xfId="0" applyFill="1" applyBorder="1"/>
    <xf numFmtId="0" fontId="3" fillId="2" borderId="8" xfId="0" applyFont="1" applyFill="1" applyBorder="1" applyAlignment="1">
      <alignment horizontal="center"/>
    </xf>
    <xf numFmtId="0" fontId="3" fillId="2" borderId="10" xfId="0" applyFont="1" applyFill="1" applyBorder="1" applyAlignment="1">
      <alignment horizontal="center"/>
    </xf>
    <xf numFmtId="0" fontId="0" fillId="10" borderId="1" xfId="0" applyFill="1" applyBorder="1"/>
    <xf numFmtId="44" fontId="0" fillId="10" borderId="2" xfId="1" applyFont="1" applyFill="1" applyBorder="1"/>
    <xf numFmtId="0" fontId="0" fillId="10" borderId="3" xfId="0" applyFill="1" applyBorder="1"/>
    <xf numFmtId="0" fontId="0" fillId="10" borderId="8" xfId="0" applyFill="1" applyBorder="1"/>
    <xf numFmtId="0" fontId="0" fillId="11" borderId="5" xfId="0" applyFill="1" applyBorder="1"/>
    <xf numFmtId="0" fontId="0" fillId="12" borderId="8" xfId="0" applyFill="1" applyBorder="1"/>
    <xf numFmtId="0" fontId="0" fillId="7" borderId="8" xfId="0" applyFill="1" applyBorder="1"/>
    <xf numFmtId="0" fontId="3" fillId="2" borderId="9" xfId="0" applyFont="1" applyFill="1" applyBorder="1" applyAlignment="1">
      <alignment horizontal="center"/>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44" fontId="0" fillId="0" borderId="8" xfId="0" applyNumberFormat="1" applyBorder="1"/>
    <xf numFmtId="44" fontId="0" fillId="0" borderId="9" xfId="0" applyNumberFormat="1" applyBorder="1"/>
    <xf numFmtId="44" fontId="0" fillId="0" borderId="10" xfId="0" applyNumberFormat="1" applyBorder="1"/>
    <xf numFmtId="0" fontId="3" fillId="0" borderId="8" xfId="0" applyFont="1" applyBorder="1"/>
    <xf numFmtId="0" fontId="3" fillId="4" borderId="9" xfId="0" applyFont="1" applyFill="1" applyBorder="1"/>
    <xf numFmtId="0" fontId="3" fillId="3" borderId="9" xfId="0" applyFont="1" applyFill="1" applyBorder="1"/>
    <xf numFmtId="0" fontId="3" fillId="2" borderId="9" xfId="0" applyFont="1" applyFill="1" applyBorder="1"/>
    <xf numFmtId="0" fontId="3" fillId="2" borderId="10" xfId="0" applyFont="1" applyFill="1" applyBorder="1"/>
    <xf numFmtId="0" fontId="5" fillId="0" borderId="0" xfId="0" applyFont="1"/>
    <xf numFmtId="0" fontId="2" fillId="0" borderId="0" xfId="0" applyFont="1"/>
    <xf numFmtId="0" fontId="3" fillId="0" borderId="3" xfId="0" applyFont="1" applyBorder="1"/>
    <xf numFmtId="0" fontId="3" fillId="0" borderId="5" xfId="0" applyFont="1" applyBorder="1"/>
    <xf numFmtId="0" fontId="0" fillId="10" borderId="5" xfId="0" applyFill="1" applyBorder="1"/>
    <xf numFmtId="44" fontId="0" fillId="10" borderId="6" xfId="1" applyFont="1" applyFill="1" applyBorder="1"/>
    <xf numFmtId="0" fontId="3" fillId="0" borderId="0" xfId="0" applyFont="1"/>
    <xf numFmtId="0" fontId="3" fillId="4" borderId="0" xfId="0" applyFont="1" applyFill="1"/>
    <xf numFmtId="0" fontId="3" fillId="3" borderId="0" xfId="0" applyFont="1" applyFill="1"/>
    <xf numFmtId="0" fontId="3" fillId="2" borderId="0" xfId="0" applyFont="1" applyFill="1"/>
    <xf numFmtId="14" fontId="0" fillId="0" borderId="0" xfId="0" applyNumberFormat="1"/>
    <xf numFmtId="0" fontId="0" fillId="9" borderId="11" xfId="0" applyFill="1" applyBorder="1" applyAlignment="1" applyProtection="1">
      <alignment horizontal="center"/>
      <protection locked="0"/>
    </xf>
    <xf numFmtId="44" fontId="0" fillId="9" borderId="11" xfId="1" applyFont="1" applyFill="1" applyBorder="1" applyProtection="1">
      <protection locked="0"/>
    </xf>
    <xf numFmtId="10" fontId="0" fillId="9" borderId="11" xfId="2" applyNumberFormat="1" applyFont="1" applyFill="1" applyBorder="1" applyProtection="1">
      <protection locked="0"/>
    </xf>
    <xf numFmtId="44" fontId="0" fillId="9" borderId="1" xfId="1" applyFont="1" applyFill="1" applyBorder="1" applyProtection="1">
      <protection locked="0"/>
    </xf>
    <xf numFmtId="10" fontId="0" fillId="9" borderId="2" xfId="2" applyNumberFormat="1" applyFont="1" applyFill="1" applyBorder="1" applyProtection="1">
      <protection locked="0"/>
    </xf>
    <xf numFmtId="44" fontId="0" fillId="9" borderId="3" xfId="1" applyFont="1" applyFill="1" applyBorder="1" applyProtection="1">
      <protection locked="0"/>
    </xf>
    <xf numFmtId="10" fontId="0" fillId="9" borderId="4" xfId="2" applyNumberFormat="1" applyFont="1" applyFill="1" applyBorder="1" applyProtection="1">
      <protection locked="0"/>
    </xf>
    <xf numFmtId="44" fontId="0" fillId="9" borderId="5" xfId="1" applyFont="1" applyFill="1" applyBorder="1" applyProtection="1">
      <protection locked="0"/>
    </xf>
    <xf numFmtId="10" fontId="0" fillId="9" borderId="6" xfId="2" applyNumberFormat="1" applyFont="1" applyFill="1" applyBorder="1" applyProtection="1">
      <protection locked="0"/>
    </xf>
    <xf numFmtId="44" fontId="0" fillId="5" borderId="0" xfId="1" applyFont="1" applyFill="1" applyBorder="1" applyProtection="1">
      <protection locked="0"/>
    </xf>
    <xf numFmtId="10" fontId="0" fillId="5" borderId="0" xfId="2" applyNumberFormat="1" applyFont="1" applyFill="1" applyBorder="1" applyProtection="1">
      <protection locked="0"/>
    </xf>
    <xf numFmtId="44" fontId="0" fillId="6" borderId="0" xfId="1" applyFont="1" applyFill="1" applyBorder="1" applyProtection="1">
      <protection locked="0"/>
    </xf>
    <xf numFmtId="10" fontId="0" fillId="6" borderId="0" xfId="2" applyNumberFormat="1" applyFont="1" applyFill="1" applyBorder="1" applyProtection="1">
      <protection locked="0"/>
    </xf>
    <xf numFmtId="44" fontId="0" fillId="7" borderId="0" xfId="1" applyFont="1" applyFill="1" applyBorder="1" applyProtection="1">
      <protection locked="0"/>
    </xf>
    <xf numFmtId="10" fontId="0" fillId="7" borderId="0" xfId="2" applyNumberFormat="1" applyFont="1" applyFill="1" applyBorder="1" applyProtection="1">
      <protection locked="0"/>
    </xf>
    <xf numFmtId="10" fontId="0" fillId="7" borderId="4" xfId="2" applyNumberFormat="1" applyFont="1" applyFill="1" applyBorder="1" applyProtection="1">
      <protection locked="0"/>
    </xf>
    <xf numFmtId="44" fontId="0" fillId="5" borderId="7" xfId="1" applyFont="1" applyFill="1" applyBorder="1" applyProtection="1">
      <protection locked="0"/>
    </xf>
    <xf numFmtId="10" fontId="0" fillId="5" borderId="7" xfId="2" applyNumberFormat="1" applyFont="1" applyFill="1" applyBorder="1" applyProtection="1">
      <protection locked="0"/>
    </xf>
    <xf numFmtId="44" fontId="0" fillId="6" borderId="7" xfId="1" applyFont="1" applyFill="1" applyBorder="1" applyProtection="1">
      <protection locked="0"/>
    </xf>
    <xf numFmtId="10" fontId="0" fillId="6" borderId="7" xfId="2" applyNumberFormat="1" applyFont="1" applyFill="1" applyBorder="1" applyProtection="1">
      <protection locked="0"/>
    </xf>
    <xf numFmtId="44" fontId="0" fillId="7" borderId="7" xfId="1" applyFont="1" applyFill="1" applyBorder="1" applyProtection="1">
      <protection locked="0"/>
    </xf>
    <xf numFmtId="10" fontId="0" fillId="7" borderId="6" xfId="2" applyNumberFormat="1" applyFont="1" applyFill="1" applyBorder="1" applyProtection="1">
      <protection locked="0"/>
    </xf>
    <xf numFmtId="0" fontId="4" fillId="4" borderId="0" xfId="0" applyFont="1" applyFill="1"/>
    <xf numFmtId="0" fontId="7" fillId="0" borderId="0" xfId="0" applyFont="1"/>
    <xf numFmtId="0" fontId="7" fillId="0" borderId="0" xfId="0" applyFont="1" applyAlignment="1">
      <alignment wrapText="1"/>
    </xf>
    <xf numFmtId="0" fontId="0" fillId="10" borderId="9" xfId="0" applyFill="1" applyBorder="1"/>
    <xf numFmtId="0" fontId="0" fillId="10" borderId="10" xfId="0" applyFill="1" applyBorder="1"/>
    <xf numFmtId="0" fontId="0" fillId="15" borderId="0" xfId="0" applyFill="1"/>
    <xf numFmtId="0" fontId="7" fillId="15" borderId="0" xfId="0" applyFont="1" applyFill="1"/>
    <xf numFmtId="0" fontId="7" fillId="15" borderId="0" xfId="0" applyFont="1" applyFill="1" applyAlignment="1">
      <alignment wrapText="1"/>
    </xf>
    <xf numFmtId="0" fontId="7" fillId="15" borderId="0" xfId="0" applyFont="1" applyFill="1" applyAlignment="1">
      <alignment vertical="center" wrapText="1"/>
    </xf>
    <xf numFmtId="0" fontId="10" fillId="15" borderId="0" xfId="3" applyFont="1" applyFill="1" applyBorder="1" applyAlignment="1">
      <alignment horizontal="center" vertical="center" wrapText="1"/>
    </xf>
    <xf numFmtId="0" fontId="10" fillId="15" borderId="0" xfId="3" applyFont="1" applyFill="1" applyBorder="1" applyAlignment="1">
      <alignment horizontal="center" wrapText="1"/>
    </xf>
    <xf numFmtId="0" fontId="7" fillId="15" borderId="17" xfId="0" applyFont="1" applyFill="1" applyBorder="1"/>
    <xf numFmtId="0" fontId="13" fillId="13" borderId="13" xfId="0" applyFont="1" applyFill="1" applyBorder="1" applyAlignment="1">
      <alignment horizontal="center"/>
    </xf>
    <xf numFmtId="0" fontId="13" fillId="13" borderId="14" xfId="0" applyFont="1" applyFill="1" applyBorder="1" applyAlignment="1">
      <alignment horizontal="center"/>
    </xf>
    <xf numFmtId="0" fontId="13" fillId="13" borderId="15" xfId="0" applyFont="1" applyFill="1" applyBorder="1" applyAlignment="1">
      <alignment horizontal="center"/>
    </xf>
    <xf numFmtId="0" fontId="7" fillId="15" borderId="16" xfId="0" applyFont="1" applyFill="1" applyBorder="1" applyAlignment="1">
      <alignment horizontal="center"/>
    </xf>
    <xf numFmtId="0" fontId="7" fillId="15" borderId="17" xfId="0" applyFont="1" applyFill="1" applyBorder="1" applyAlignment="1">
      <alignment horizontal="center"/>
    </xf>
    <xf numFmtId="0" fontId="8" fillId="15" borderId="17" xfId="3" applyFont="1" applyFill="1" applyBorder="1" applyAlignment="1">
      <alignment horizontal="center"/>
    </xf>
    <xf numFmtId="0" fontId="8" fillId="15" borderId="18" xfId="3" applyFont="1" applyFill="1" applyBorder="1" applyAlignment="1">
      <alignment horizontal="center"/>
    </xf>
    <xf numFmtId="0" fontId="9" fillId="15" borderId="17" xfId="3" applyFont="1" applyFill="1" applyBorder="1" applyAlignment="1">
      <alignment horizontal="center"/>
    </xf>
    <xf numFmtId="0" fontId="9" fillId="15" borderId="18" xfId="3" applyFont="1" applyFill="1" applyBorder="1" applyAlignment="1">
      <alignment horizontal="center"/>
    </xf>
    <xf numFmtId="0" fontId="12" fillId="15" borderId="0" xfId="0" applyFont="1" applyFill="1" applyAlignment="1">
      <alignment horizontal="center"/>
    </xf>
    <xf numFmtId="0" fontId="7" fillId="15" borderId="0" xfId="0" applyFont="1" applyFill="1" applyAlignment="1">
      <alignment horizontal="center"/>
    </xf>
    <xf numFmtId="0" fontId="9" fillId="15" borderId="0" xfId="3" applyFont="1" applyFill="1" applyAlignment="1">
      <alignment horizontal="center"/>
    </xf>
    <xf numFmtId="0" fontId="7" fillId="14" borderId="1" xfId="0" applyFont="1" applyFill="1" applyBorder="1" applyAlignment="1">
      <alignment horizontal="left" vertical="center" wrapText="1"/>
    </xf>
    <xf numFmtId="0" fontId="7" fillId="14" borderId="1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3"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4"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7" fillId="14" borderId="7" xfId="0" applyFont="1" applyFill="1" applyBorder="1" applyAlignment="1">
      <alignment horizontal="left" vertical="center" wrapText="1"/>
    </xf>
    <xf numFmtId="0" fontId="7" fillId="14" borderId="6" xfId="0" applyFont="1" applyFill="1" applyBorder="1" applyAlignment="1">
      <alignment horizontal="left" vertical="center" wrapText="1"/>
    </xf>
    <xf numFmtId="0" fontId="15" fillId="13" borderId="8" xfId="0" applyFont="1" applyFill="1" applyBorder="1" applyAlignment="1">
      <alignment horizontal="center" vertical="top" wrapText="1"/>
    </xf>
    <xf numFmtId="0" fontId="15" fillId="13" borderId="9" xfId="0" applyFont="1" applyFill="1" applyBorder="1" applyAlignment="1">
      <alignment horizontal="center" vertical="top" wrapText="1"/>
    </xf>
    <xf numFmtId="0" fontId="15" fillId="13" borderId="10" xfId="0" applyFont="1" applyFill="1" applyBorder="1" applyAlignment="1">
      <alignment horizontal="center" vertical="top" wrapText="1"/>
    </xf>
    <xf numFmtId="0" fontId="14" fillId="13" borderId="1" xfId="3" applyFont="1" applyFill="1" applyBorder="1" applyAlignment="1">
      <alignment horizontal="center" wrapText="1"/>
    </xf>
    <xf numFmtId="0" fontId="14" fillId="13" borderId="12" xfId="3" applyFont="1" applyFill="1" applyBorder="1" applyAlignment="1">
      <alignment horizontal="center" wrapText="1"/>
    </xf>
    <xf numFmtId="0" fontId="14" fillId="13" borderId="2" xfId="3" applyFont="1" applyFill="1" applyBorder="1" applyAlignment="1">
      <alignment horizontal="center" wrapText="1"/>
    </xf>
    <xf numFmtId="0" fontId="14" fillId="13" borderId="5" xfId="3" applyFont="1" applyFill="1" applyBorder="1" applyAlignment="1">
      <alignment horizontal="center" wrapText="1"/>
    </xf>
    <xf numFmtId="0" fontId="14" fillId="13" borderId="7" xfId="3" applyFont="1" applyFill="1" applyBorder="1" applyAlignment="1">
      <alignment horizontal="center" wrapText="1"/>
    </xf>
    <xf numFmtId="0" fontId="14" fillId="13" borderId="6" xfId="3" applyFont="1" applyFill="1" applyBorder="1" applyAlignment="1">
      <alignment horizontal="center" wrapText="1"/>
    </xf>
    <xf numFmtId="0" fontId="14" fillId="13" borderId="1" xfId="3" applyFont="1" applyFill="1" applyBorder="1" applyAlignment="1">
      <alignment horizontal="center" vertical="center" wrapText="1"/>
    </xf>
    <xf numFmtId="0" fontId="14" fillId="13" borderId="12" xfId="3" applyFont="1" applyFill="1" applyBorder="1" applyAlignment="1">
      <alignment horizontal="center" vertical="center" wrapText="1"/>
    </xf>
    <xf numFmtId="0" fontId="14" fillId="13" borderId="2" xfId="3" applyFont="1" applyFill="1" applyBorder="1" applyAlignment="1">
      <alignment horizontal="center" vertical="center" wrapText="1"/>
    </xf>
    <xf numFmtId="0" fontId="14" fillId="13" borderId="5" xfId="3" applyFont="1" applyFill="1" applyBorder="1" applyAlignment="1">
      <alignment horizontal="center" vertical="center" wrapText="1"/>
    </xf>
    <xf numFmtId="0" fontId="14" fillId="13" borderId="7" xfId="3" applyFont="1" applyFill="1" applyBorder="1" applyAlignment="1">
      <alignment horizontal="center" vertical="center" wrapText="1"/>
    </xf>
    <xf numFmtId="0" fontId="14" fillId="13" borderId="6" xfId="3" applyFont="1" applyFill="1" applyBorder="1" applyAlignment="1">
      <alignment horizontal="center" vertical="center" wrapText="1"/>
    </xf>
    <xf numFmtId="0" fontId="0" fillId="0" borderId="0" xfId="0"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9" xfId="0" applyFont="1" applyFill="1" applyBorder="1" applyAlignment="1">
      <alignment horizontal="left"/>
    </xf>
    <xf numFmtId="0" fontId="0" fillId="7" borderId="1" xfId="0" applyFill="1" applyBorder="1" applyAlignment="1">
      <alignment horizontal="center"/>
    </xf>
    <xf numFmtId="0" fontId="0" fillId="7" borderId="2" xfId="0" applyFill="1" applyBorder="1" applyAlignment="1">
      <alignment horizontal="center"/>
    </xf>
    <xf numFmtId="0" fontId="3" fillId="2" borderId="0" xfId="0" applyFont="1" applyFill="1" applyAlignment="1">
      <alignment horizontal="center" vertical="center" wrapText="1"/>
    </xf>
    <xf numFmtId="0" fontId="0" fillId="0" borderId="1" xfId="0" applyBorder="1" applyAlignment="1">
      <alignment horizontal="left"/>
    </xf>
    <xf numFmtId="0" fontId="0" fillId="0" borderId="12"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cellXfs>
  <cellStyles count="4">
    <cellStyle name="Currency" xfId="1" builtinId="4"/>
    <cellStyle name="Hyperlink" xfId="3" builtinId="8"/>
    <cellStyle name="Normal" xfId="0" builtinId="0"/>
    <cellStyle name="Percent" xfId="2" builtinId="5"/>
  </cellStyles>
  <dxfs count="4">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colors>
    <mruColors>
      <color rgb="FF003A92"/>
      <color rgb="FFF2EDE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295275</xdr:colOff>
      <xdr:row>0</xdr:row>
      <xdr:rowOff>1</xdr:rowOff>
    </xdr:from>
    <xdr:to>
      <xdr:col>6</xdr:col>
      <xdr:colOff>438150</xdr:colOff>
      <xdr:row>4</xdr:row>
      <xdr:rowOff>140487</xdr:rowOff>
    </xdr:to>
    <xdr:pic>
      <xdr:nvPicPr>
        <xdr:cNvPr id="3" name="Picture 2">
          <a:extLst>
            <a:ext uri="{FF2B5EF4-FFF2-40B4-BE49-F238E27FC236}">
              <a16:creationId xmlns:a16="http://schemas.microsoft.com/office/drawing/2014/main" id="{155344F4-9A00-1E93-6A52-E963CCF17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1"/>
          <a:ext cx="2428875" cy="9024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rp.cdn-website.com/ab63286e/files/uploaded/403b_Retirement_Changes_in_WD_v012025.pdf" TargetMode="External"/><Relationship Id="rId7" Type="http://schemas.openxmlformats.org/officeDocument/2006/relationships/drawing" Target="../drawings/drawing1.xml"/><Relationship Id="rId2" Type="http://schemas.openxmlformats.org/officeDocument/2006/relationships/hyperlink" Target="https://www.benefits.nu.edu/retirement-savings" TargetMode="External"/><Relationship Id="rId1" Type="http://schemas.openxmlformats.org/officeDocument/2006/relationships/hyperlink" Target="https://irp.cdn-website.com/ab63286e/files/uploaded/403b_matching_eligibility_explained.pdf" TargetMode="External"/><Relationship Id="rId6" Type="http://schemas.openxmlformats.org/officeDocument/2006/relationships/printerSettings" Target="../printerSettings/printerSettings1.bin"/><Relationship Id="rId5" Type="http://schemas.openxmlformats.org/officeDocument/2006/relationships/hyperlink" Target="mailto:askHR@nu.edu?subject=403(b)%20Contribution%20Calculation%20Assistance%20Needed" TargetMode="External"/><Relationship Id="rId4" Type="http://schemas.openxmlformats.org/officeDocument/2006/relationships/hyperlink" Target="https://www.tia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B92F-CEB6-4164-B4C6-801CA1FFA299}">
  <sheetPr>
    <tabColor rgb="FFFFFF00"/>
  </sheetPr>
  <dimension ref="A1:DN259"/>
  <sheetViews>
    <sheetView tabSelected="1" zoomScale="90" zoomScaleNormal="90" workbookViewId="0">
      <selection activeCell="F18" sqref="F18"/>
    </sheetView>
  </sheetViews>
  <sheetFormatPr defaultRowHeight="15" x14ac:dyDescent="0.25"/>
  <cols>
    <col min="1" max="1" width="9.140625" style="72" customWidth="1"/>
    <col min="2" max="9" width="11.42578125" style="68" customWidth="1"/>
    <col min="10" max="118" width="9.140625" style="72"/>
  </cols>
  <sheetData>
    <row r="1" spans="2:9" x14ac:dyDescent="0.25">
      <c r="B1" s="73"/>
      <c r="C1" s="73"/>
      <c r="D1" s="73"/>
      <c r="E1" s="73"/>
      <c r="F1" s="73"/>
      <c r="G1" s="73"/>
      <c r="H1" s="73"/>
      <c r="I1" s="73"/>
    </row>
    <row r="2" spans="2:9" x14ac:dyDescent="0.25">
      <c r="B2" s="73"/>
      <c r="C2" s="73"/>
      <c r="D2" s="73"/>
      <c r="E2" s="73"/>
      <c r="F2" s="73"/>
      <c r="G2" s="73"/>
      <c r="H2" s="73"/>
      <c r="I2" s="73"/>
    </row>
    <row r="3" spans="2:9" x14ac:dyDescent="0.25">
      <c r="B3" s="73"/>
      <c r="C3" s="73"/>
      <c r="D3" s="73"/>
      <c r="E3" s="73"/>
      <c r="F3" s="73"/>
      <c r="G3" s="73"/>
      <c r="H3" s="73"/>
      <c r="I3" s="73"/>
    </row>
    <row r="4" spans="2:9" x14ac:dyDescent="0.25">
      <c r="B4" s="73"/>
      <c r="C4" s="73"/>
      <c r="D4" s="73"/>
      <c r="E4" s="73"/>
      <c r="F4" s="73"/>
      <c r="G4" s="73"/>
      <c r="H4" s="73"/>
      <c r="I4" s="73"/>
    </row>
    <row r="5" spans="2:9" x14ac:dyDescent="0.25">
      <c r="B5" s="73"/>
      <c r="C5" s="73"/>
      <c r="D5" s="73"/>
      <c r="E5" s="73"/>
      <c r="F5" s="73"/>
      <c r="G5" s="73"/>
      <c r="H5" s="73"/>
      <c r="I5" s="73"/>
    </row>
    <row r="6" spans="2:9" ht="26.25" x14ac:dyDescent="0.4">
      <c r="B6" s="88" t="s">
        <v>61</v>
      </c>
      <c r="C6" s="89"/>
      <c r="D6" s="89"/>
      <c r="E6" s="89"/>
      <c r="F6" s="89"/>
      <c r="G6" s="89"/>
      <c r="H6" s="89"/>
      <c r="I6" s="89"/>
    </row>
    <row r="7" spans="2:9" s="72" customFormat="1" ht="15.75" thickBot="1" x14ac:dyDescent="0.3">
      <c r="B7" s="73"/>
      <c r="C7" s="73"/>
      <c r="D7" s="73"/>
      <c r="E7" s="73"/>
      <c r="F7" s="73"/>
      <c r="G7" s="73"/>
      <c r="H7" s="73"/>
      <c r="I7" s="73"/>
    </row>
    <row r="8" spans="2:9" ht="15" customHeight="1" x14ac:dyDescent="0.25">
      <c r="B8" s="91" t="s">
        <v>63</v>
      </c>
      <c r="C8" s="92"/>
      <c r="D8" s="92"/>
      <c r="E8" s="92"/>
      <c r="F8" s="92"/>
      <c r="G8" s="92"/>
      <c r="H8" s="92"/>
      <c r="I8" s="93"/>
    </row>
    <row r="9" spans="2:9" x14ac:dyDescent="0.25">
      <c r="B9" s="94"/>
      <c r="C9" s="95"/>
      <c r="D9" s="95"/>
      <c r="E9" s="95"/>
      <c r="F9" s="95"/>
      <c r="G9" s="95"/>
      <c r="H9" s="95"/>
      <c r="I9" s="96"/>
    </row>
    <row r="10" spans="2:9" x14ac:dyDescent="0.25">
      <c r="B10" s="94"/>
      <c r="C10" s="95"/>
      <c r="D10" s="95"/>
      <c r="E10" s="95"/>
      <c r="F10" s="95"/>
      <c r="G10" s="95"/>
      <c r="H10" s="95"/>
      <c r="I10" s="96"/>
    </row>
    <row r="11" spans="2:9" x14ac:dyDescent="0.25">
      <c r="B11" s="94"/>
      <c r="C11" s="95"/>
      <c r="D11" s="95"/>
      <c r="E11" s="95"/>
      <c r="F11" s="95"/>
      <c r="G11" s="95"/>
      <c r="H11" s="95"/>
      <c r="I11" s="96"/>
    </row>
    <row r="12" spans="2:9" ht="90.75" customHeight="1" thickBot="1" x14ac:dyDescent="0.3">
      <c r="B12" s="97"/>
      <c r="C12" s="98"/>
      <c r="D12" s="98"/>
      <c r="E12" s="98"/>
      <c r="F12" s="98"/>
      <c r="G12" s="98"/>
      <c r="H12" s="98"/>
      <c r="I12" s="99"/>
    </row>
    <row r="13" spans="2:9" s="72" customFormat="1" x14ac:dyDescent="0.25">
      <c r="B13" s="73"/>
      <c r="C13" s="73"/>
      <c r="D13" s="73"/>
      <c r="E13" s="73"/>
      <c r="F13" s="73"/>
      <c r="G13" s="73"/>
      <c r="H13" s="73"/>
      <c r="I13" s="73"/>
    </row>
    <row r="14" spans="2:9" s="72" customFormat="1" ht="15.75" thickBot="1" x14ac:dyDescent="0.3">
      <c r="B14" s="74"/>
      <c r="C14" s="73"/>
      <c r="D14" s="73"/>
      <c r="E14" s="73"/>
      <c r="F14" s="73"/>
      <c r="G14" s="73"/>
      <c r="H14" s="73"/>
      <c r="I14" s="74"/>
    </row>
    <row r="15" spans="2:9" ht="45" customHeight="1" thickBot="1" x14ac:dyDescent="0.3">
      <c r="B15" s="69"/>
      <c r="C15" s="100" t="s">
        <v>62</v>
      </c>
      <c r="D15" s="101"/>
      <c r="E15" s="101"/>
      <c r="F15" s="101"/>
      <c r="G15" s="101"/>
      <c r="H15" s="102"/>
      <c r="I15" s="69"/>
    </row>
    <row r="16" spans="2:9" s="72" customFormat="1" ht="15.75" thickBot="1" x14ac:dyDescent="0.3">
      <c r="B16" s="74"/>
      <c r="C16" s="73"/>
      <c r="D16" s="73"/>
      <c r="E16" s="73"/>
      <c r="F16" s="73"/>
      <c r="G16" s="73"/>
      <c r="H16" s="73"/>
      <c r="I16" s="74"/>
    </row>
    <row r="17" spans="2:9" ht="30" customHeight="1" x14ac:dyDescent="0.25">
      <c r="B17" s="109" t="s">
        <v>56</v>
      </c>
      <c r="C17" s="110"/>
      <c r="D17" s="111"/>
      <c r="E17" s="75"/>
      <c r="F17" s="74"/>
      <c r="G17" s="103" t="s">
        <v>53</v>
      </c>
      <c r="H17" s="104"/>
      <c r="I17" s="105"/>
    </row>
    <row r="18" spans="2:9" ht="15.75" thickBot="1" x14ac:dyDescent="0.3">
      <c r="B18" s="112"/>
      <c r="C18" s="113"/>
      <c r="D18" s="114"/>
      <c r="E18" s="75"/>
      <c r="F18" s="73"/>
      <c r="G18" s="106"/>
      <c r="H18" s="107"/>
      <c r="I18" s="108"/>
    </row>
    <row r="19" spans="2:9" s="72" customFormat="1" x14ac:dyDescent="0.25">
      <c r="B19" s="76"/>
      <c r="C19" s="76"/>
      <c r="D19" s="77"/>
      <c r="E19" s="75"/>
      <c r="F19" s="73"/>
      <c r="G19" s="77"/>
      <c r="H19" s="77"/>
      <c r="I19" s="73"/>
    </row>
    <row r="20" spans="2:9" s="72" customFormat="1" x14ac:dyDescent="0.25">
      <c r="B20" s="73"/>
      <c r="C20" s="90" t="s">
        <v>57</v>
      </c>
      <c r="D20" s="90"/>
      <c r="E20" s="90"/>
      <c r="F20" s="90"/>
      <c r="G20" s="90"/>
      <c r="H20" s="90"/>
      <c r="I20" s="73"/>
    </row>
    <row r="21" spans="2:9" s="72" customFormat="1" x14ac:dyDescent="0.25">
      <c r="B21" s="73"/>
      <c r="C21" s="90" t="s">
        <v>47</v>
      </c>
      <c r="D21" s="90"/>
      <c r="E21" s="90"/>
      <c r="F21" s="90"/>
      <c r="G21" s="90"/>
      <c r="H21" s="90"/>
      <c r="I21" s="73"/>
    </row>
    <row r="22" spans="2:9" s="72" customFormat="1" x14ac:dyDescent="0.25">
      <c r="B22" s="73"/>
      <c r="C22" s="90" t="s">
        <v>58</v>
      </c>
      <c r="D22" s="90"/>
      <c r="E22" s="90"/>
      <c r="F22" s="90"/>
      <c r="G22" s="90"/>
      <c r="H22" s="90"/>
      <c r="I22" s="73"/>
    </row>
    <row r="23" spans="2:9" s="72" customFormat="1" x14ac:dyDescent="0.25">
      <c r="B23" s="73"/>
      <c r="C23" s="73"/>
      <c r="D23" s="73"/>
      <c r="E23" s="73"/>
      <c r="F23" s="73"/>
      <c r="G23" s="73"/>
      <c r="H23" s="73"/>
      <c r="I23" s="73"/>
    </row>
    <row r="24" spans="2:9" x14ac:dyDescent="0.25">
      <c r="B24" s="73"/>
      <c r="C24" s="79" t="s">
        <v>60</v>
      </c>
      <c r="D24" s="80"/>
      <c r="E24" s="80"/>
      <c r="F24" s="80"/>
      <c r="G24" s="80"/>
      <c r="H24" s="81"/>
      <c r="I24" s="73"/>
    </row>
    <row r="25" spans="2:9" s="72" customFormat="1" x14ac:dyDescent="0.25">
      <c r="B25" s="73"/>
      <c r="C25" s="82" t="s">
        <v>48</v>
      </c>
      <c r="D25" s="83"/>
      <c r="E25" s="78"/>
      <c r="F25" s="84" t="s">
        <v>49</v>
      </c>
      <c r="G25" s="84"/>
      <c r="H25" s="85"/>
      <c r="I25" s="73"/>
    </row>
    <row r="26" spans="2:9" s="72" customFormat="1" x14ac:dyDescent="0.25">
      <c r="B26" s="73"/>
      <c r="C26" s="73"/>
      <c r="D26" s="73"/>
      <c r="E26" s="73"/>
      <c r="F26" s="73"/>
      <c r="G26" s="73"/>
      <c r="H26" s="73"/>
      <c r="I26" s="73"/>
    </row>
    <row r="27" spans="2:9" x14ac:dyDescent="0.25">
      <c r="B27" s="73"/>
      <c r="C27" s="79" t="s">
        <v>59</v>
      </c>
      <c r="D27" s="80"/>
      <c r="E27" s="80"/>
      <c r="F27" s="80"/>
      <c r="G27" s="80"/>
      <c r="H27" s="81"/>
      <c r="I27" s="73"/>
    </row>
    <row r="28" spans="2:9" s="72" customFormat="1" x14ac:dyDescent="0.25">
      <c r="B28" s="73"/>
      <c r="C28" s="82" t="s">
        <v>50</v>
      </c>
      <c r="D28" s="83"/>
      <c r="E28" s="83" t="s">
        <v>51</v>
      </c>
      <c r="F28" s="83"/>
      <c r="G28" s="86" t="s">
        <v>52</v>
      </c>
      <c r="H28" s="87"/>
      <c r="I28" s="73"/>
    </row>
    <row r="29" spans="2:9" x14ac:dyDescent="0.25">
      <c r="B29" s="73"/>
      <c r="C29" s="73"/>
      <c r="D29" s="73"/>
      <c r="E29" s="73"/>
      <c r="F29" s="73"/>
      <c r="G29" s="73"/>
      <c r="H29" s="73"/>
      <c r="I29" s="73"/>
    </row>
    <row r="30" spans="2:9" x14ac:dyDescent="0.25">
      <c r="B30" s="73"/>
      <c r="C30" s="73"/>
      <c r="D30" s="73"/>
      <c r="E30" s="73"/>
      <c r="F30" s="73"/>
      <c r="G30" s="73"/>
      <c r="H30" s="73"/>
      <c r="I30" s="73"/>
    </row>
    <row r="31" spans="2:9" x14ac:dyDescent="0.25">
      <c r="B31" s="73"/>
      <c r="C31" s="73"/>
      <c r="D31" s="73"/>
      <c r="E31" s="73"/>
      <c r="F31" s="73"/>
      <c r="G31" s="73"/>
      <c r="H31" s="73"/>
      <c r="I31" s="73"/>
    </row>
    <row r="32" spans="2:9" x14ac:dyDescent="0.25">
      <c r="B32" s="73"/>
      <c r="C32" s="73"/>
      <c r="D32" s="73"/>
      <c r="E32" s="73"/>
      <c r="F32" s="73"/>
      <c r="G32" s="73"/>
      <c r="H32" s="73"/>
      <c r="I32" s="73"/>
    </row>
    <row r="33" spans="2:9" x14ac:dyDescent="0.25">
      <c r="B33" s="73"/>
      <c r="C33" s="73"/>
      <c r="D33" s="73"/>
      <c r="E33" s="73"/>
      <c r="F33" s="73"/>
      <c r="G33" s="73"/>
      <c r="H33" s="73"/>
      <c r="I33" s="73"/>
    </row>
    <row r="34" spans="2:9" x14ac:dyDescent="0.25">
      <c r="B34" s="73"/>
      <c r="C34" s="73"/>
      <c r="D34" s="73"/>
      <c r="E34" s="73"/>
      <c r="F34" s="73"/>
      <c r="G34" s="73"/>
      <c r="H34" s="73"/>
      <c r="I34" s="73"/>
    </row>
    <row r="35" spans="2:9" x14ac:dyDescent="0.25">
      <c r="B35" s="73"/>
      <c r="C35" s="73"/>
      <c r="D35" s="73"/>
      <c r="E35" s="73"/>
      <c r="F35" s="73"/>
      <c r="G35" s="73"/>
      <c r="H35" s="73"/>
      <c r="I35" s="73"/>
    </row>
    <row r="36" spans="2:9" x14ac:dyDescent="0.25">
      <c r="B36" s="73"/>
      <c r="C36" s="73"/>
      <c r="D36" s="73"/>
      <c r="E36" s="73"/>
      <c r="F36" s="73"/>
      <c r="G36" s="73"/>
      <c r="H36" s="73"/>
      <c r="I36" s="73"/>
    </row>
    <row r="37" spans="2:9" x14ac:dyDescent="0.25">
      <c r="B37" s="73"/>
      <c r="C37" s="73"/>
      <c r="D37" s="73"/>
      <c r="E37" s="73"/>
      <c r="F37" s="73"/>
      <c r="G37" s="73"/>
      <c r="H37" s="73"/>
      <c r="I37" s="73"/>
    </row>
    <row r="38" spans="2:9" x14ac:dyDescent="0.25">
      <c r="B38" s="73"/>
      <c r="C38" s="73"/>
      <c r="D38" s="73"/>
      <c r="E38" s="73"/>
      <c r="F38" s="73"/>
      <c r="G38" s="73"/>
      <c r="H38" s="73"/>
      <c r="I38" s="73"/>
    </row>
    <row r="39" spans="2:9" x14ac:dyDescent="0.25">
      <c r="B39" s="73"/>
      <c r="C39" s="73"/>
      <c r="D39" s="73"/>
      <c r="E39" s="73"/>
      <c r="F39" s="73"/>
      <c r="G39" s="73"/>
      <c r="H39" s="73"/>
      <c r="I39" s="73"/>
    </row>
    <row r="40" spans="2:9" x14ac:dyDescent="0.25">
      <c r="B40" s="73"/>
      <c r="C40" s="73"/>
      <c r="D40" s="73"/>
      <c r="E40" s="73"/>
      <c r="F40" s="73"/>
      <c r="G40" s="73"/>
      <c r="H40" s="73"/>
      <c r="I40" s="73"/>
    </row>
    <row r="41" spans="2:9" x14ac:dyDescent="0.25">
      <c r="B41" s="73"/>
      <c r="C41" s="73"/>
      <c r="D41" s="73"/>
      <c r="E41" s="73"/>
      <c r="F41" s="73"/>
      <c r="G41" s="73"/>
      <c r="H41" s="73"/>
      <c r="I41" s="73"/>
    </row>
    <row r="42" spans="2:9" x14ac:dyDescent="0.25">
      <c r="B42" s="73"/>
      <c r="C42" s="73"/>
      <c r="D42" s="73"/>
      <c r="E42" s="73"/>
      <c r="F42" s="73"/>
      <c r="G42" s="73"/>
      <c r="H42" s="73"/>
      <c r="I42" s="73"/>
    </row>
    <row r="43" spans="2:9" x14ac:dyDescent="0.25">
      <c r="B43" s="73"/>
      <c r="C43" s="73"/>
      <c r="D43" s="73"/>
      <c r="E43" s="73"/>
      <c r="F43" s="73"/>
      <c r="G43" s="73"/>
      <c r="H43" s="73"/>
      <c r="I43" s="73"/>
    </row>
    <row r="44" spans="2:9" x14ac:dyDescent="0.25">
      <c r="B44" s="73"/>
      <c r="C44" s="73"/>
      <c r="D44" s="73"/>
      <c r="E44" s="73"/>
      <c r="F44" s="73"/>
      <c r="G44" s="73"/>
      <c r="H44" s="73"/>
      <c r="I44" s="73"/>
    </row>
    <row r="45" spans="2:9" x14ac:dyDescent="0.25">
      <c r="B45" s="73"/>
      <c r="C45" s="73"/>
      <c r="D45" s="73"/>
      <c r="E45" s="73"/>
      <c r="F45" s="73"/>
      <c r="G45" s="73"/>
      <c r="H45" s="73"/>
      <c r="I45" s="73"/>
    </row>
    <row r="46" spans="2:9" x14ac:dyDescent="0.25">
      <c r="B46" s="73"/>
      <c r="C46" s="73"/>
      <c r="D46" s="73"/>
      <c r="E46" s="73"/>
      <c r="F46" s="73"/>
      <c r="G46" s="73"/>
      <c r="H46" s="73"/>
      <c r="I46" s="73"/>
    </row>
    <row r="47" spans="2:9" s="72" customFormat="1" x14ac:dyDescent="0.25">
      <c r="B47" s="73"/>
      <c r="C47" s="73"/>
      <c r="D47" s="73"/>
      <c r="E47" s="73"/>
      <c r="F47" s="73"/>
      <c r="G47" s="73"/>
      <c r="H47" s="73"/>
      <c r="I47" s="73"/>
    </row>
    <row r="48" spans="2:9" s="72" customFormat="1" x14ac:dyDescent="0.25">
      <c r="B48" s="73"/>
      <c r="C48" s="73"/>
      <c r="D48" s="73"/>
      <c r="E48" s="73"/>
      <c r="F48" s="73"/>
      <c r="G48" s="73"/>
      <c r="H48" s="73"/>
      <c r="I48" s="73"/>
    </row>
    <row r="49" spans="2:9" s="72" customFormat="1" x14ac:dyDescent="0.25">
      <c r="B49" s="73"/>
      <c r="C49" s="73"/>
      <c r="D49" s="73"/>
      <c r="E49" s="73"/>
      <c r="F49" s="73"/>
      <c r="G49" s="73"/>
      <c r="H49" s="73"/>
      <c r="I49" s="73"/>
    </row>
    <row r="50" spans="2:9" s="72" customFormat="1" x14ac:dyDescent="0.25">
      <c r="B50" s="73"/>
      <c r="C50" s="73"/>
      <c r="D50" s="73"/>
      <c r="E50" s="73"/>
      <c r="F50" s="73"/>
      <c r="G50" s="73"/>
      <c r="H50" s="73"/>
      <c r="I50" s="73"/>
    </row>
    <row r="51" spans="2:9" s="72" customFormat="1" x14ac:dyDescent="0.25">
      <c r="B51" s="73"/>
      <c r="C51" s="73"/>
      <c r="D51" s="73"/>
      <c r="E51" s="73"/>
      <c r="F51" s="73"/>
      <c r="G51" s="73"/>
      <c r="H51" s="73"/>
      <c r="I51" s="73"/>
    </row>
    <row r="52" spans="2:9" s="72" customFormat="1" x14ac:dyDescent="0.25">
      <c r="B52" s="73"/>
      <c r="C52" s="73"/>
      <c r="D52" s="73"/>
      <c r="E52" s="73"/>
      <c r="F52" s="73"/>
      <c r="G52" s="73"/>
      <c r="H52" s="73"/>
      <c r="I52" s="73"/>
    </row>
    <row r="53" spans="2:9" s="72" customFormat="1" x14ac:dyDescent="0.25">
      <c r="B53" s="73"/>
      <c r="C53" s="73"/>
      <c r="D53" s="73"/>
      <c r="E53" s="73"/>
      <c r="F53" s="73"/>
      <c r="G53" s="73"/>
      <c r="H53" s="73"/>
      <c r="I53" s="73"/>
    </row>
    <row r="54" spans="2:9" s="72" customFormat="1" x14ac:dyDescent="0.25">
      <c r="B54" s="73"/>
      <c r="C54" s="73"/>
      <c r="D54" s="73"/>
      <c r="E54" s="73"/>
      <c r="F54" s="73"/>
      <c r="G54" s="73"/>
      <c r="H54" s="73"/>
      <c r="I54" s="73"/>
    </row>
    <row r="55" spans="2:9" s="72" customFormat="1" x14ac:dyDescent="0.25">
      <c r="B55" s="73"/>
      <c r="C55" s="73"/>
      <c r="D55" s="73"/>
      <c r="E55" s="73"/>
      <c r="F55" s="73"/>
      <c r="G55" s="73"/>
      <c r="H55" s="73"/>
      <c r="I55" s="73"/>
    </row>
    <row r="56" spans="2:9" s="72" customFormat="1" x14ac:dyDescent="0.25">
      <c r="B56" s="73"/>
      <c r="C56" s="73"/>
      <c r="D56" s="73"/>
      <c r="E56" s="73"/>
      <c r="F56" s="73"/>
      <c r="G56" s="73"/>
      <c r="H56" s="73"/>
      <c r="I56" s="73"/>
    </row>
    <row r="57" spans="2:9" s="72" customFormat="1" x14ac:dyDescent="0.25">
      <c r="B57" s="73"/>
      <c r="C57" s="73"/>
      <c r="D57" s="73"/>
      <c r="E57" s="73"/>
      <c r="F57" s="73"/>
      <c r="G57" s="73"/>
      <c r="H57" s="73"/>
      <c r="I57" s="73"/>
    </row>
    <row r="58" spans="2:9" s="72" customFormat="1" x14ac:dyDescent="0.25">
      <c r="B58" s="73"/>
      <c r="C58" s="73"/>
      <c r="D58" s="73"/>
      <c r="E58" s="73"/>
      <c r="F58" s="73"/>
      <c r="G58" s="73"/>
      <c r="H58" s="73"/>
      <c r="I58" s="73"/>
    </row>
    <row r="59" spans="2:9" s="72" customFormat="1" x14ac:dyDescent="0.25">
      <c r="B59" s="73"/>
      <c r="C59" s="73"/>
      <c r="D59" s="73"/>
      <c r="E59" s="73"/>
      <c r="F59" s="73"/>
      <c r="G59" s="73"/>
      <c r="H59" s="73"/>
      <c r="I59" s="73"/>
    </row>
    <row r="60" spans="2:9" s="72" customFormat="1" x14ac:dyDescent="0.25">
      <c r="B60" s="73"/>
      <c r="C60" s="73"/>
      <c r="D60" s="73"/>
      <c r="E60" s="73"/>
      <c r="F60" s="73"/>
      <c r="G60" s="73"/>
      <c r="H60" s="73"/>
      <c r="I60" s="73"/>
    </row>
    <row r="61" spans="2:9" s="72" customFormat="1" x14ac:dyDescent="0.25">
      <c r="B61" s="73"/>
      <c r="C61" s="73"/>
      <c r="D61" s="73"/>
      <c r="E61" s="73"/>
      <c r="F61" s="73"/>
      <c r="G61" s="73"/>
      <c r="H61" s="73"/>
      <c r="I61" s="73"/>
    </row>
    <row r="62" spans="2:9" s="72" customFormat="1" x14ac:dyDescent="0.25">
      <c r="B62" s="73"/>
      <c r="C62" s="73"/>
      <c r="D62" s="73"/>
      <c r="E62" s="73"/>
      <c r="F62" s="73"/>
      <c r="G62" s="73"/>
      <c r="H62" s="73"/>
      <c r="I62" s="73"/>
    </row>
    <row r="63" spans="2:9" s="72" customFormat="1" x14ac:dyDescent="0.25">
      <c r="B63" s="73"/>
      <c r="C63" s="73"/>
      <c r="D63" s="73"/>
      <c r="E63" s="73"/>
      <c r="F63" s="73"/>
      <c r="G63" s="73"/>
      <c r="H63" s="73"/>
      <c r="I63" s="73"/>
    </row>
    <row r="64" spans="2:9" s="72" customFormat="1" x14ac:dyDescent="0.25">
      <c r="B64" s="73"/>
      <c r="C64" s="73"/>
      <c r="D64" s="73"/>
      <c r="E64" s="73"/>
      <c r="F64" s="73"/>
      <c r="G64" s="73"/>
      <c r="H64" s="73"/>
      <c r="I64" s="73"/>
    </row>
    <row r="65" spans="2:9" s="72" customFormat="1" x14ac:dyDescent="0.25">
      <c r="B65" s="73"/>
      <c r="C65" s="73"/>
      <c r="D65" s="73"/>
      <c r="E65" s="73"/>
      <c r="F65" s="73"/>
      <c r="G65" s="73"/>
      <c r="H65" s="73"/>
      <c r="I65" s="73"/>
    </row>
    <row r="66" spans="2:9" s="72" customFormat="1" x14ac:dyDescent="0.25">
      <c r="B66" s="73"/>
      <c r="C66" s="73"/>
      <c r="D66" s="73"/>
      <c r="E66" s="73"/>
      <c r="F66" s="73"/>
      <c r="G66" s="73"/>
      <c r="H66" s="73"/>
      <c r="I66" s="73"/>
    </row>
    <row r="67" spans="2:9" s="72" customFormat="1" x14ac:dyDescent="0.25">
      <c r="B67" s="73"/>
      <c r="C67" s="73"/>
      <c r="D67" s="73"/>
      <c r="E67" s="73"/>
      <c r="F67" s="73"/>
      <c r="G67" s="73"/>
      <c r="H67" s="73"/>
      <c r="I67" s="73"/>
    </row>
    <row r="68" spans="2:9" s="72" customFormat="1" x14ac:dyDescent="0.25">
      <c r="B68" s="73"/>
      <c r="C68" s="73"/>
      <c r="D68" s="73"/>
      <c r="E68" s="73"/>
      <c r="F68" s="73"/>
      <c r="G68" s="73"/>
      <c r="H68" s="73"/>
      <c r="I68" s="73"/>
    </row>
    <row r="69" spans="2:9" s="72" customFormat="1" x14ac:dyDescent="0.25">
      <c r="B69" s="73"/>
      <c r="C69" s="73"/>
      <c r="D69" s="73"/>
      <c r="E69" s="73"/>
      <c r="F69" s="73"/>
      <c r="G69" s="73"/>
      <c r="H69" s="73"/>
      <c r="I69" s="73"/>
    </row>
    <row r="70" spans="2:9" s="72" customFormat="1" x14ac:dyDescent="0.25">
      <c r="B70" s="73"/>
      <c r="C70" s="73"/>
      <c r="D70" s="73"/>
      <c r="E70" s="73"/>
      <c r="F70" s="73"/>
      <c r="G70" s="73"/>
      <c r="H70" s="73"/>
      <c r="I70" s="73"/>
    </row>
    <row r="71" spans="2:9" s="72" customFormat="1" x14ac:dyDescent="0.25">
      <c r="B71" s="73"/>
      <c r="C71" s="73"/>
      <c r="D71" s="73"/>
      <c r="E71" s="73"/>
      <c r="F71" s="73"/>
      <c r="G71" s="73"/>
      <c r="H71" s="73"/>
      <c r="I71" s="73"/>
    </row>
    <row r="72" spans="2:9" s="72" customFormat="1" x14ac:dyDescent="0.25">
      <c r="B72" s="73"/>
      <c r="C72" s="73"/>
      <c r="D72" s="73"/>
      <c r="E72" s="73"/>
      <c r="F72" s="73"/>
      <c r="G72" s="73"/>
      <c r="H72" s="73"/>
      <c r="I72" s="73"/>
    </row>
    <row r="73" spans="2:9" s="72" customFormat="1" x14ac:dyDescent="0.25">
      <c r="B73" s="73"/>
      <c r="C73" s="73"/>
      <c r="D73" s="73"/>
      <c r="E73" s="73"/>
      <c r="F73" s="73"/>
      <c r="G73" s="73"/>
      <c r="H73" s="73"/>
      <c r="I73" s="73"/>
    </row>
    <row r="74" spans="2:9" s="72" customFormat="1" x14ac:dyDescent="0.25">
      <c r="B74" s="73"/>
      <c r="C74" s="73"/>
      <c r="D74" s="73"/>
      <c r="E74" s="73"/>
      <c r="F74" s="73"/>
      <c r="G74" s="73"/>
      <c r="H74" s="73"/>
      <c r="I74" s="73"/>
    </row>
    <row r="75" spans="2:9" s="72" customFormat="1" x14ac:dyDescent="0.25">
      <c r="B75" s="73"/>
      <c r="C75" s="73"/>
      <c r="D75" s="73"/>
      <c r="E75" s="73"/>
      <c r="F75" s="73"/>
      <c r="G75" s="73"/>
      <c r="H75" s="73"/>
      <c r="I75" s="73"/>
    </row>
    <row r="76" spans="2:9" s="72" customFormat="1" x14ac:dyDescent="0.25">
      <c r="B76" s="73"/>
      <c r="C76" s="73"/>
      <c r="D76" s="73"/>
      <c r="E76" s="73"/>
      <c r="F76" s="73"/>
      <c r="G76" s="73"/>
      <c r="H76" s="73"/>
      <c r="I76" s="73"/>
    </row>
    <row r="77" spans="2:9" s="72" customFormat="1" x14ac:dyDescent="0.25">
      <c r="B77" s="73"/>
      <c r="C77" s="73"/>
      <c r="D77" s="73"/>
      <c r="E77" s="73"/>
      <c r="F77" s="73"/>
      <c r="G77" s="73"/>
      <c r="H77" s="73"/>
      <c r="I77" s="73"/>
    </row>
    <row r="78" spans="2:9" s="72" customFormat="1" x14ac:dyDescent="0.25">
      <c r="B78" s="73"/>
      <c r="C78" s="73"/>
      <c r="D78" s="73"/>
      <c r="E78" s="73"/>
      <c r="F78" s="73"/>
      <c r="G78" s="73"/>
      <c r="H78" s="73"/>
      <c r="I78" s="73"/>
    </row>
    <row r="79" spans="2:9" s="72" customFormat="1" x14ac:dyDescent="0.25">
      <c r="B79" s="73"/>
      <c r="C79" s="73"/>
      <c r="D79" s="73"/>
      <c r="E79" s="73"/>
      <c r="F79" s="73"/>
      <c r="G79" s="73"/>
      <c r="H79" s="73"/>
      <c r="I79" s="73"/>
    </row>
    <row r="80" spans="2:9" s="72" customFormat="1" x14ac:dyDescent="0.25">
      <c r="B80" s="73"/>
      <c r="C80" s="73"/>
      <c r="D80" s="73"/>
      <c r="E80" s="73"/>
      <c r="F80" s="73"/>
      <c r="G80" s="73"/>
      <c r="H80" s="73"/>
      <c r="I80" s="73"/>
    </row>
    <row r="81" spans="2:9" s="72" customFormat="1" x14ac:dyDescent="0.25">
      <c r="B81" s="73"/>
      <c r="C81" s="73"/>
      <c r="D81" s="73"/>
      <c r="E81" s="73"/>
      <c r="F81" s="73"/>
      <c r="G81" s="73"/>
      <c r="H81" s="73"/>
      <c r="I81" s="73"/>
    </row>
    <row r="82" spans="2:9" s="72" customFormat="1" x14ac:dyDescent="0.25">
      <c r="B82" s="73"/>
      <c r="C82" s="73"/>
      <c r="D82" s="73"/>
      <c r="E82" s="73"/>
      <c r="F82" s="73"/>
      <c r="G82" s="73"/>
      <c r="H82" s="73"/>
      <c r="I82" s="73"/>
    </row>
    <row r="83" spans="2:9" s="72" customFormat="1" x14ac:dyDescent="0.25">
      <c r="B83" s="73"/>
      <c r="C83" s="73"/>
      <c r="D83" s="73"/>
      <c r="E83" s="73"/>
      <c r="F83" s="73"/>
      <c r="G83" s="73"/>
      <c r="H83" s="73"/>
      <c r="I83" s="73"/>
    </row>
    <row r="84" spans="2:9" s="72" customFormat="1" x14ac:dyDescent="0.25">
      <c r="B84" s="73"/>
      <c r="C84" s="73"/>
      <c r="D84" s="73"/>
      <c r="E84" s="73"/>
      <c r="F84" s="73"/>
      <c r="G84" s="73"/>
      <c r="H84" s="73"/>
      <c r="I84" s="73"/>
    </row>
    <row r="85" spans="2:9" s="72" customFormat="1" x14ac:dyDescent="0.25">
      <c r="B85" s="73"/>
      <c r="C85" s="73"/>
      <c r="D85" s="73"/>
      <c r="E85" s="73"/>
      <c r="F85" s="73"/>
      <c r="G85" s="73"/>
      <c r="H85" s="73"/>
      <c r="I85" s="73"/>
    </row>
    <row r="86" spans="2:9" s="72" customFormat="1" x14ac:dyDescent="0.25">
      <c r="B86" s="73"/>
      <c r="C86" s="73"/>
      <c r="D86" s="73"/>
      <c r="E86" s="73"/>
      <c r="F86" s="73"/>
      <c r="G86" s="73"/>
      <c r="H86" s="73"/>
      <c r="I86" s="73"/>
    </row>
    <row r="87" spans="2:9" s="72" customFormat="1" x14ac:dyDescent="0.25">
      <c r="B87" s="73"/>
      <c r="C87" s="73"/>
      <c r="D87" s="73"/>
      <c r="E87" s="73"/>
      <c r="F87" s="73"/>
      <c r="G87" s="73"/>
      <c r="H87" s="73"/>
      <c r="I87" s="73"/>
    </row>
    <row r="88" spans="2:9" s="72" customFormat="1" x14ac:dyDescent="0.25">
      <c r="B88" s="73"/>
      <c r="C88" s="73"/>
      <c r="D88" s="73"/>
      <c r="E88" s="73"/>
      <c r="F88" s="73"/>
      <c r="G88" s="73"/>
      <c r="H88" s="73"/>
      <c r="I88" s="73"/>
    </row>
    <row r="89" spans="2:9" s="72" customFormat="1" x14ac:dyDescent="0.25">
      <c r="B89" s="73"/>
      <c r="C89" s="73"/>
      <c r="D89" s="73"/>
      <c r="E89" s="73"/>
      <c r="F89" s="73"/>
      <c r="G89" s="73"/>
      <c r="H89" s="73"/>
      <c r="I89" s="73"/>
    </row>
    <row r="90" spans="2:9" s="72" customFormat="1" x14ac:dyDescent="0.25">
      <c r="B90" s="73"/>
      <c r="C90" s="73"/>
      <c r="D90" s="73"/>
      <c r="E90" s="73"/>
      <c r="F90" s="73"/>
      <c r="G90" s="73"/>
      <c r="H90" s="73"/>
      <c r="I90" s="73"/>
    </row>
    <row r="91" spans="2:9" s="72" customFormat="1" x14ac:dyDescent="0.25">
      <c r="B91" s="73"/>
      <c r="C91" s="73"/>
      <c r="D91" s="73"/>
      <c r="E91" s="73"/>
      <c r="F91" s="73"/>
      <c r="G91" s="73"/>
      <c r="H91" s="73"/>
      <c r="I91" s="73"/>
    </row>
    <row r="92" spans="2:9" s="72" customFormat="1" x14ac:dyDescent="0.25">
      <c r="B92" s="73"/>
      <c r="C92" s="73"/>
      <c r="D92" s="73"/>
      <c r="E92" s="73"/>
      <c r="F92" s="73"/>
      <c r="G92" s="73"/>
      <c r="H92" s="73"/>
      <c r="I92" s="73"/>
    </row>
    <row r="93" spans="2:9" s="72" customFormat="1" x14ac:dyDescent="0.25">
      <c r="B93" s="73"/>
      <c r="C93" s="73"/>
      <c r="D93" s="73"/>
      <c r="E93" s="73"/>
      <c r="F93" s="73"/>
      <c r="G93" s="73"/>
      <c r="H93" s="73"/>
      <c r="I93" s="73"/>
    </row>
    <row r="94" spans="2:9" s="72" customFormat="1" x14ac:dyDescent="0.25">
      <c r="B94" s="73"/>
      <c r="C94" s="73"/>
      <c r="D94" s="73"/>
      <c r="E94" s="73"/>
      <c r="F94" s="73"/>
      <c r="G94" s="73"/>
      <c r="H94" s="73"/>
      <c r="I94" s="73"/>
    </row>
    <row r="95" spans="2:9" s="72" customFormat="1" x14ac:dyDescent="0.25">
      <c r="B95" s="73"/>
      <c r="C95" s="73"/>
      <c r="D95" s="73"/>
      <c r="E95" s="73"/>
      <c r="F95" s="73"/>
      <c r="G95" s="73"/>
      <c r="H95" s="73"/>
      <c r="I95" s="73"/>
    </row>
    <row r="96" spans="2:9" s="72" customFormat="1" x14ac:dyDescent="0.25">
      <c r="B96" s="73"/>
      <c r="C96" s="73"/>
      <c r="D96" s="73"/>
      <c r="E96" s="73"/>
      <c r="F96" s="73"/>
      <c r="G96" s="73"/>
      <c r="H96" s="73"/>
      <c r="I96" s="73"/>
    </row>
    <row r="97" spans="2:9" s="72" customFormat="1" x14ac:dyDescent="0.25">
      <c r="B97" s="73"/>
      <c r="C97" s="73"/>
      <c r="D97" s="73"/>
      <c r="E97" s="73"/>
      <c r="F97" s="73"/>
      <c r="G97" s="73"/>
      <c r="H97" s="73"/>
      <c r="I97" s="73"/>
    </row>
    <row r="98" spans="2:9" s="72" customFormat="1" x14ac:dyDescent="0.25">
      <c r="B98" s="73"/>
      <c r="C98" s="73"/>
      <c r="D98" s="73"/>
      <c r="E98" s="73"/>
      <c r="F98" s="73"/>
      <c r="G98" s="73"/>
      <c r="H98" s="73"/>
      <c r="I98" s="73"/>
    </row>
    <row r="99" spans="2:9" s="72" customFormat="1" x14ac:dyDescent="0.25">
      <c r="B99" s="73"/>
      <c r="C99" s="73"/>
      <c r="D99" s="73"/>
      <c r="E99" s="73"/>
      <c r="F99" s="73"/>
      <c r="G99" s="73"/>
      <c r="H99" s="73"/>
      <c r="I99" s="73"/>
    </row>
    <row r="100" spans="2:9" s="72" customFormat="1" x14ac:dyDescent="0.25">
      <c r="B100" s="73"/>
      <c r="C100" s="73"/>
      <c r="D100" s="73"/>
      <c r="E100" s="73"/>
      <c r="F100" s="73"/>
      <c r="G100" s="73"/>
      <c r="H100" s="73"/>
      <c r="I100" s="73"/>
    </row>
    <row r="101" spans="2:9" s="72" customFormat="1" x14ac:dyDescent="0.25">
      <c r="B101" s="73"/>
      <c r="C101" s="73"/>
      <c r="D101" s="73"/>
      <c r="E101" s="73"/>
      <c r="F101" s="73"/>
      <c r="G101" s="73"/>
      <c r="H101" s="73"/>
      <c r="I101" s="73"/>
    </row>
    <row r="102" spans="2:9" s="72" customFormat="1" x14ac:dyDescent="0.25">
      <c r="B102" s="73"/>
      <c r="C102" s="73"/>
      <c r="D102" s="73"/>
      <c r="E102" s="73"/>
      <c r="F102" s="73"/>
      <c r="G102" s="73"/>
      <c r="H102" s="73"/>
      <c r="I102" s="73"/>
    </row>
    <row r="103" spans="2:9" s="72" customFormat="1" x14ac:dyDescent="0.25">
      <c r="B103" s="73"/>
      <c r="C103" s="73"/>
      <c r="D103" s="73"/>
      <c r="E103" s="73"/>
      <c r="F103" s="73"/>
      <c r="G103" s="73"/>
      <c r="H103" s="73"/>
      <c r="I103" s="73"/>
    </row>
    <row r="104" spans="2:9" s="72" customFormat="1" x14ac:dyDescent="0.25">
      <c r="B104" s="73"/>
      <c r="C104" s="73"/>
      <c r="D104" s="73"/>
      <c r="E104" s="73"/>
      <c r="F104" s="73"/>
      <c r="G104" s="73"/>
      <c r="H104" s="73"/>
      <c r="I104" s="73"/>
    </row>
    <row r="105" spans="2:9" s="72" customFormat="1" x14ac:dyDescent="0.25">
      <c r="B105" s="73"/>
      <c r="C105" s="73"/>
      <c r="D105" s="73"/>
      <c r="E105" s="73"/>
      <c r="F105" s="73"/>
      <c r="G105" s="73"/>
      <c r="H105" s="73"/>
      <c r="I105" s="73"/>
    </row>
    <row r="106" spans="2:9" s="72" customFormat="1" x14ac:dyDescent="0.25">
      <c r="B106" s="73"/>
      <c r="C106" s="73"/>
      <c r="D106" s="73"/>
      <c r="E106" s="73"/>
      <c r="F106" s="73"/>
      <c r="G106" s="73"/>
      <c r="H106" s="73"/>
      <c r="I106" s="73"/>
    </row>
    <row r="107" spans="2:9" s="72" customFormat="1" x14ac:dyDescent="0.25">
      <c r="B107" s="73"/>
      <c r="C107" s="73"/>
      <c r="D107" s="73"/>
      <c r="E107" s="73"/>
      <c r="F107" s="73"/>
      <c r="G107" s="73"/>
      <c r="H107" s="73"/>
      <c r="I107" s="73"/>
    </row>
    <row r="108" spans="2:9" s="72" customFormat="1" x14ac:dyDescent="0.25">
      <c r="B108" s="73"/>
      <c r="C108" s="73"/>
      <c r="D108" s="73"/>
      <c r="E108" s="73"/>
      <c r="F108" s="73"/>
      <c r="G108" s="73"/>
      <c r="H108" s="73"/>
      <c r="I108" s="73"/>
    </row>
    <row r="109" spans="2:9" s="72" customFormat="1" x14ac:dyDescent="0.25">
      <c r="B109" s="73"/>
      <c r="C109" s="73"/>
      <c r="D109" s="73"/>
      <c r="E109" s="73"/>
      <c r="F109" s="73"/>
      <c r="G109" s="73"/>
      <c r="H109" s="73"/>
      <c r="I109" s="73"/>
    </row>
    <row r="110" spans="2:9" s="72" customFormat="1" x14ac:dyDescent="0.25">
      <c r="B110" s="73"/>
      <c r="C110" s="73"/>
      <c r="D110" s="73"/>
      <c r="E110" s="73"/>
      <c r="F110" s="73"/>
      <c r="G110" s="73"/>
      <c r="H110" s="73"/>
      <c r="I110" s="73"/>
    </row>
    <row r="111" spans="2:9" s="72" customFormat="1" x14ac:dyDescent="0.25">
      <c r="B111" s="73"/>
      <c r="C111" s="73"/>
      <c r="D111" s="73"/>
      <c r="E111" s="73"/>
      <c r="F111" s="73"/>
      <c r="G111" s="73"/>
      <c r="H111" s="73"/>
      <c r="I111" s="73"/>
    </row>
    <row r="112" spans="2:9" s="72" customFormat="1" x14ac:dyDescent="0.25">
      <c r="B112" s="73"/>
      <c r="C112" s="73"/>
      <c r="D112" s="73"/>
      <c r="E112" s="73"/>
      <c r="F112" s="73"/>
      <c r="G112" s="73"/>
      <c r="H112" s="73"/>
      <c r="I112" s="73"/>
    </row>
    <row r="113" spans="2:9" s="72" customFormat="1" x14ac:dyDescent="0.25">
      <c r="B113" s="73"/>
      <c r="C113" s="73"/>
      <c r="D113" s="73"/>
      <c r="E113" s="73"/>
      <c r="F113" s="73"/>
      <c r="G113" s="73"/>
      <c r="H113" s="73"/>
      <c r="I113" s="73"/>
    </row>
    <row r="114" spans="2:9" s="72" customFormat="1" x14ac:dyDescent="0.25">
      <c r="B114" s="73"/>
      <c r="C114" s="73"/>
      <c r="D114" s="73"/>
      <c r="E114" s="73"/>
      <c r="F114" s="73"/>
      <c r="G114" s="73"/>
      <c r="H114" s="73"/>
      <c r="I114" s="73"/>
    </row>
    <row r="115" spans="2:9" s="72" customFormat="1" x14ac:dyDescent="0.25">
      <c r="B115" s="73"/>
      <c r="C115" s="73"/>
      <c r="D115" s="73"/>
      <c r="E115" s="73"/>
      <c r="F115" s="73"/>
      <c r="G115" s="73"/>
      <c r="H115" s="73"/>
      <c r="I115" s="73"/>
    </row>
    <row r="116" spans="2:9" s="72" customFormat="1" x14ac:dyDescent="0.25">
      <c r="B116" s="73"/>
      <c r="C116" s="73"/>
      <c r="D116" s="73"/>
      <c r="E116" s="73"/>
      <c r="F116" s="73"/>
      <c r="G116" s="73"/>
      <c r="H116" s="73"/>
      <c r="I116" s="73"/>
    </row>
    <row r="117" spans="2:9" s="72" customFormat="1" x14ac:dyDescent="0.25">
      <c r="B117" s="73"/>
      <c r="C117" s="73"/>
      <c r="D117" s="73"/>
      <c r="E117" s="73"/>
      <c r="F117" s="73"/>
      <c r="G117" s="73"/>
      <c r="H117" s="73"/>
      <c r="I117" s="73"/>
    </row>
    <row r="118" spans="2:9" s="72" customFormat="1" x14ac:dyDescent="0.25">
      <c r="B118" s="73"/>
      <c r="C118" s="73"/>
      <c r="D118" s="73"/>
      <c r="E118" s="73"/>
      <c r="F118" s="73"/>
      <c r="G118" s="73"/>
      <c r="H118" s="73"/>
      <c r="I118" s="73"/>
    </row>
    <row r="119" spans="2:9" s="72" customFormat="1" x14ac:dyDescent="0.25">
      <c r="B119" s="73"/>
      <c r="C119" s="73"/>
      <c r="D119" s="73"/>
      <c r="E119" s="73"/>
      <c r="F119" s="73"/>
      <c r="G119" s="73"/>
      <c r="H119" s="73"/>
      <c r="I119" s="73"/>
    </row>
    <row r="120" spans="2:9" s="72" customFormat="1" x14ac:dyDescent="0.25">
      <c r="B120" s="73"/>
      <c r="C120" s="73"/>
      <c r="D120" s="73"/>
      <c r="E120" s="73"/>
      <c r="F120" s="73"/>
      <c r="G120" s="73"/>
      <c r="H120" s="73"/>
      <c r="I120" s="73"/>
    </row>
    <row r="121" spans="2:9" s="72" customFormat="1" x14ac:dyDescent="0.25">
      <c r="B121" s="73"/>
      <c r="C121" s="73"/>
      <c r="D121" s="73"/>
      <c r="E121" s="73"/>
      <c r="F121" s="73"/>
      <c r="G121" s="73"/>
      <c r="H121" s="73"/>
      <c r="I121" s="73"/>
    </row>
    <row r="122" spans="2:9" s="72" customFormat="1" x14ac:dyDescent="0.25">
      <c r="B122" s="73"/>
      <c r="C122" s="73"/>
      <c r="D122" s="73"/>
      <c r="E122" s="73"/>
      <c r="F122" s="73"/>
      <c r="G122" s="73"/>
      <c r="H122" s="73"/>
      <c r="I122" s="73"/>
    </row>
    <row r="123" spans="2:9" s="72" customFormat="1" x14ac:dyDescent="0.25">
      <c r="B123" s="73"/>
      <c r="C123" s="73"/>
      <c r="D123" s="73"/>
      <c r="E123" s="73"/>
      <c r="F123" s="73"/>
      <c r="G123" s="73"/>
      <c r="H123" s="73"/>
      <c r="I123" s="73"/>
    </row>
    <row r="124" spans="2:9" s="72" customFormat="1" x14ac:dyDescent="0.25">
      <c r="B124" s="73"/>
      <c r="C124" s="73"/>
      <c r="D124" s="73"/>
      <c r="E124" s="73"/>
      <c r="F124" s="73"/>
      <c r="G124" s="73"/>
      <c r="H124" s="73"/>
      <c r="I124" s="73"/>
    </row>
    <row r="125" spans="2:9" s="72" customFormat="1" x14ac:dyDescent="0.25">
      <c r="B125" s="73"/>
      <c r="C125" s="73"/>
      <c r="D125" s="73"/>
      <c r="E125" s="73"/>
      <c r="F125" s="73"/>
      <c r="G125" s="73"/>
      <c r="H125" s="73"/>
      <c r="I125" s="73"/>
    </row>
    <row r="126" spans="2:9" s="72" customFormat="1" x14ac:dyDescent="0.25">
      <c r="B126" s="73"/>
      <c r="C126" s="73"/>
      <c r="D126" s="73"/>
      <c r="E126" s="73"/>
      <c r="F126" s="73"/>
      <c r="G126" s="73"/>
      <c r="H126" s="73"/>
      <c r="I126" s="73"/>
    </row>
    <row r="127" spans="2:9" s="72" customFormat="1" x14ac:dyDescent="0.25">
      <c r="B127" s="73"/>
      <c r="C127" s="73"/>
      <c r="D127" s="73"/>
      <c r="E127" s="73"/>
      <c r="F127" s="73"/>
      <c r="G127" s="73"/>
      <c r="H127" s="73"/>
      <c r="I127" s="73"/>
    </row>
    <row r="128" spans="2:9" s="72" customFormat="1" x14ac:dyDescent="0.25">
      <c r="B128" s="73"/>
      <c r="C128" s="73"/>
      <c r="D128" s="73"/>
      <c r="E128" s="73"/>
      <c r="F128" s="73"/>
      <c r="G128" s="73"/>
      <c r="H128" s="73"/>
      <c r="I128" s="73"/>
    </row>
    <row r="129" spans="2:9" s="72" customFormat="1" x14ac:dyDescent="0.25">
      <c r="B129" s="73"/>
      <c r="C129" s="73"/>
      <c r="D129" s="73"/>
      <c r="E129" s="73"/>
      <c r="F129" s="73"/>
      <c r="G129" s="73"/>
      <c r="H129" s="73"/>
      <c r="I129" s="73"/>
    </row>
    <row r="130" spans="2:9" s="72" customFormat="1" x14ac:dyDescent="0.25">
      <c r="B130" s="73"/>
      <c r="C130" s="73"/>
      <c r="D130" s="73"/>
      <c r="E130" s="73"/>
      <c r="F130" s="73"/>
      <c r="G130" s="73"/>
      <c r="H130" s="73"/>
      <c r="I130" s="73"/>
    </row>
    <row r="131" spans="2:9" s="72" customFormat="1" x14ac:dyDescent="0.25">
      <c r="B131" s="73"/>
      <c r="C131" s="73"/>
      <c r="D131" s="73"/>
      <c r="E131" s="73"/>
      <c r="F131" s="73"/>
      <c r="G131" s="73"/>
      <c r="H131" s="73"/>
      <c r="I131" s="73"/>
    </row>
    <row r="132" spans="2:9" s="72" customFormat="1" x14ac:dyDescent="0.25">
      <c r="B132" s="73"/>
      <c r="C132" s="73"/>
      <c r="D132" s="73"/>
      <c r="E132" s="73"/>
      <c r="F132" s="73"/>
      <c r="G132" s="73"/>
      <c r="H132" s="73"/>
      <c r="I132" s="73"/>
    </row>
    <row r="133" spans="2:9" s="72" customFormat="1" x14ac:dyDescent="0.25">
      <c r="B133" s="73"/>
      <c r="C133" s="73"/>
      <c r="D133" s="73"/>
      <c r="E133" s="73"/>
      <c r="F133" s="73"/>
      <c r="G133" s="73"/>
      <c r="H133" s="73"/>
      <c r="I133" s="73"/>
    </row>
    <row r="134" spans="2:9" s="72" customFormat="1" x14ac:dyDescent="0.25">
      <c r="B134" s="73"/>
      <c r="C134" s="73"/>
      <c r="D134" s="73"/>
      <c r="E134" s="73"/>
      <c r="F134" s="73"/>
      <c r="G134" s="73"/>
      <c r="H134" s="73"/>
      <c r="I134" s="73"/>
    </row>
    <row r="135" spans="2:9" s="72" customFormat="1" x14ac:dyDescent="0.25">
      <c r="B135" s="73"/>
      <c r="C135" s="73"/>
      <c r="D135" s="73"/>
      <c r="E135" s="73"/>
      <c r="F135" s="73"/>
      <c r="G135" s="73"/>
      <c r="H135" s="73"/>
      <c r="I135" s="73"/>
    </row>
    <row r="136" spans="2:9" s="72" customFormat="1" x14ac:dyDescent="0.25">
      <c r="B136" s="73"/>
      <c r="C136" s="73"/>
      <c r="D136" s="73"/>
      <c r="E136" s="73"/>
      <c r="F136" s="73"/>
      <c r="G136" s="73"/>
      <c r="H136" s="73"/>
      <c r="I136" s="73"/>
    </row>
    <row r="137" spans="2:9" s="72" customFormat="1" x14ac:dyDescent="0.25">
      <c r="B137" s="73"/>
      <c r="C137" s="73"/>
      <c r="D137" s="73"/>
      <c r="E137" s="73"/>
      <c r="F137" s="73"/>
      <c r="G137" s="73"/>
      <c r="H137" s="73"/>
      <c r="I137" s="73"/>
    </row>
    <row r="138" spans="2:9" s="72" customFormat="1" x14ac:dyDescent="0.25">
      <c r="B138" s="73"/>
      <c r="C138" s="73"/>
      <c r="D138" s="73"/>
      <c r="E138" s="73"/>
      <c r="F138" s="73"/>
      <c r="G138" s="73"/>
      <c r="H138" s="73"/>
      <c r="I138" s="73"/>
    </row>
    <row r="139" spans="2:9" s="72" customFormat="1" x14ac:dyDescent="0.25">
      <c r="B139" s="73"/>
      <c r="C139" s="73"/>
      <c r="D139" s="73"/>
      <c r="E139" s="73"/>
      <c r="F139" s="73"/>
      <c r="G139" s="73"/>
      <c r="H139" s="73"/>
      <c r="I139" s="73"/>
    </row>
    <row r="140" spans="2:9" s="72" customFormat="1" x14ac:dyDescent="0.25">
      <c r="B140" s="73"/>
      <c r="C140" s="73"/>
      <c r="D140" s="73"/>
      <c r="E140" s="73"/>
      <c r="F140" s="73"/>
      <c r="G140" s="73"/>
      <c r="H140" s="73"/>
      <c r="I140" s="73"/>
    </row>
    <row r="141" spans="2:9" s="72" customFormat="1" x14ac:dyDescent="0.25">
      <c r="B141" s="73"/>
      <c r="C141" s="73"/>
      <c r="D141" s="73"/>
      <c r="E141" s="73"/>
      <c r="F141" s="73"/>
      <c r="G141" s="73"/>
      <c r="H141" s="73"/>
      <c r="I141" s="73"/>
    </row>
    <row r="142" spans="2:9" s="72" customFormat="1" x14ac:dyDescent="0.25">
      <c r="B142" s="73"/>
      <c r="C142" s="73"/>
      <c r="D142" s="73"/>
      <c r="E142" s="73"/>
      <c r="F142" s="73"/>
      <c r="G142" s="73"/>
      <c r="H142" s="73"/>
      <c r="I142" s="73"/>
    </row>
    <row r="143" spans="2:9" s="72" customFormat="1" x14ac:dyDescent="0.25">
      <c r="B143" s="73"/>
      <c r="C143" s="73"/>
      <c r="D143" s="73"/>
      <c r="E143" s="73"/>
      <c r="F143" s="73"/>
      <c r="G143" s="73"/>
      <c r="H143" s="73"/>
      <c r="I143" s="73"/>
    </row>
    <row r="144" spans="2:9" s="72" customFormat="1" x14ac:dyDescent="0.25">
      <c r="B144" s="73"/>
      <c r="C144" s="73"/>
      <c r="D144" s="73"/>
      <c r="E144" s="73"/>
      <c r="F144" s="73"/>
      <c r="G144" s="73"/>
      <c r="H144" s="73"/>
      <c r="I144" s="73"/>
    </row>
    <row r="145" spans="2:9" s="72" customFormat="1" x14ac:dyDescent="0.25">
      <c r="B145" s="73"/>
      <c r="C145" s="73"/>
      <c r="D145" s="73"/>
      <c r="E145" s="73"/>
      <c r="F145" s="73"/>
      <c r="G145" s="73"/>
      <c r="H145" s="73"/>
      <c r="I145" s="73"/>
    </row>
    <row r="146" spans="2:9" s="72" customFormat="1" x14ac:dyDescent="0.25">
      <c r="B146" s="73"/>
      <c r="C146" s="73"/>
      <c r="D146" s="73"/>
      <c r="E146" s="73"/>
      <c r="F146" s="73"/>
      <c r="G146" s="73"/>
      <c r="H146" s="73"/>
      <c r="I146" s="73"/>
    </row>
    <row r="147" spans="2:9" s="72" customFormat="1" x14ac:dyDescent="0.25">
      <c r="B147" s="73"/>
      <c r="C147" s="73"/>
      <c r="D147" s="73"/>
      <c r="E147" s="73"/>
      <c r="F147" s="73"/>
      <c r="G147" s="73"/>
      <c r="H147" s="73"/>
      <c r="I147" s="73"/>
    </row>
    <row r="148" spans="2:9" s="72" customFormat="1" x14ac:dyDescent="0.25">
      <c r="B148" s="73"/>
      <c r="C148" s="73"/>
      <c r="D148" s="73"/>
      <c r="E148" s="73"/>
      <c r="F148" s="73"/>
      <c r="G148" s="73"/>
      <c r="H148" s="73"/>
      <c r="I148" s="73"/>
    </row>
    <row r="149" spans="2:9" s="72" customFormat="1" x14ac:dyDescent="0.25">
      <c r="B149" s="73"/>
      <c r="C149" s="73"/>
      <c r="D149" s="73"/>
      <c r="E149" s="73"/>
      <c r="F149" s="73"/>
      <c r="G149" s="73"/>
      <c r="H149" s="73"/>
      <c r="I149" s="73"/>
    </row>
    <row r="150" spans="2:9" s="72" customFormat="1" x14ac:dyDescent="0.25">
      <c r="B150" s="73"/>
      <c r="C150" s="73"/>
      <c r="D150" s="73"/>
      <c r="E150" s="73"/>
      <c r="F150" s="73"/>
      <c r="G150" s="73"/>
      <c r="H150" s="73"/>
      <c r="I150" s="73"/>
    </row>
    <row r="151" spans="2:9" s="72" customFormat="1" x14ac:dyDescent="0.25">
      <c r="B151" s="73"/>
      <c r="C151" s="73"/>
      <c r="D151" s="73"/>
      <c r="E151" s="73"/>
      <c r="F151" s="73"/>
      <c r="G151" s="73"/>
      <c r="H151" s="73"/>
      <c r="I151" s="73"/>
    </row>
    <row r="152" spans="2:9" s="72" customFormat="1" x14ac:dyDescent="0.25">
      <c r="B152" s="73"/>
      <c r="C152" s="73"/>
      <c r="D152" s="73"/>
      <c r="E152" s="73"/>
      <c r="F152" s="73"/>
      <c r="G152" s="73"/>
      <c r="H152" s="73"/>
      <c r="I152" s="73"/>
    </row>
    <row r="153" spans="2:9" s="72" customFormat="1" x14ac:dyDescent="0.25">
      <c r="B153" s="73"/>
      <c r="C153" s="73"/>
      <c r="D153" s="73"/>
      <c r="E153" s="73"/>
      <c r="F153" s="73"/>
      <c r="G153" s="73"/>
      <c r="H153" s="73"/>
      <c r="I153" s="73"/>
    </row>
    <row r="154" spans="2:9" s="72" customFormat="1" x14ac:dyDescent="0.25">
      <c r="B154" s="73"/>
      <c r="C154" s="73"/>
      <c r="D154" s="73"/>
      <c r="E154" s="73"/>
      <c r="F154" s="73"/>
      <c r="G154" s="73"/>
      <c r="H154" s="73"/>
      <c r="I154" s="73"/>
    </row>
    <row r="155" spans="2:9" s="72" customFormat="1" x14ac:dyDescent="0.25">
      <c r="B155" s="73"/>
      <c r="C155" s="73"/>
      <c r="D155" s="73"/>
      <c r="E155" s="73"/>
      <c r="F155" s="73"/>
      <c r="G155" s="73"/>
      <c r="H155" s="73"/>
      <c r="I155" s="73"/>
    </row>
    <row r="156" spans="2:9" s="72" customFormat="1" x14ac:dyDescent="0.25">
      <c r="B156" s="73"/>
      <c r="C156" s="73"/>
      <c r="D156" s="73"/>
      <c r="E156" s="73"/>
      <c r="F156" s="73"/>
      <c r="G156" s="73"/>
      <c r="H156" s="73"/>
      <c r="I156" s="73"/>
    </row>
    <row r="157" spans="2:9" s="72" customFormat="1" x14ac:dyDescent="0.25">
      <c r="B157" s="73"/>
      <c r="C157" s="73"/>
      <c r="D157" s="73"/>
      <c r="E157" s="73"/>
      <c r="F157" s="73"/>
      <c r="G157" s="73"/>
      <c r="H157" s="73"/>
      <c r="I157" s="73"/>
    </row>
    <row r="158" spans="2:9" s="72" customFormat="1" x14ac:dyDescent="0.25">
      <c r="B158" s="73"/>
      <c r="C158" s="73"/>
      <c r="D158" s="73"/>
      <c r="E158" s="73"/>
      <c r="F158" s="73"/>
      <c r="G158" s="73"/>
      <c r="H158" s="73"/>
      <c r="I158" s="73"/>
    </row>
    <row r="159" spans="2:9" s="72" customFormat="1" x14ac:dyDescent="0.25">
      <c r="B159" s="73"/>
      <c r="C159" s="73"/>
      <c r="D159" s="73"/>
      <c r="E159" s="73"/>
      <c r="F159" s="73"/>
      <c r="G159" s="73"/>
      <c r="H159" s="73"/>
      <c r="I159" s="73"/>
    </row>
    <row r="160" spans="2:9" s="72" customFormat="1" x14ac:dyDescent="0.25">
      <c r="B160" s="73"/>
      <c r="C160" s="73"/>
      <c r="D160" s="73"/>
      <c r="E160" s="73"/>
      <c r="F160" s="73"/>
      <c r="G160" s="73"/>
      <c r="H160" s="73"/>
      <c r="I160" s="73"/>
    </row>
    <row r="161" spans="2:9" s="72" customFormat="1" x14ac:dyDescent="0.25">
      <c r="B161" s="73"/>
      <c r="C161" s="73"/>
      <c r="D161" s="73"/>
      <c r="E161" s="73"/>
      <c r="F161" s="73"/>
      <c r="G161" s="73"/>
      <c r="H161" s="73"/>
      <c r="I161" s="73"/>
    </row>
    <row r="162" spans="2:9" s="72" customFormat="1" x14ac:dyDescent="0.25">
      <c r="B162" s="73"/>
      <c r="C162" s="73"/>
      <c r="D162" s="73"/>
      <c r="E162" s="73"/>
      <c r="F162" s="73"/>
      <c r="G162" s="73"/>
      <c r="H162" s="73"/>
      <c r="I162" s="73"/>
    </row>
    <row r="163" spans="2:9" s="72" customFormat="1" x14ac:dyDescent="0.25">
      <c r="B163" s="73"/>
      <c r="C163" s="73"/>
      <c r="D163" s="73"/>
      <c r="E163" s="73"/>
      <c r="F163" s="73"/>
      <c r="G163" s="73"/>
      <c r="H163" s="73"/>
      <c r="I163" s="73"/>
    </row>
    <row r="164" spans="2:9" s="72" customFormat="1" x14ac:dyDescent="0.25">
      <c r="B164" s="73"/>
      <c r="C164" s="73"/>
      <c r="D164" s="73"/>
      <c r="E164" s="73"/>
      <c r="F164" s="73"/>
      <c r="G164" s="73"/>
      <c r="H164" s="73"/>
      <c r="I164" s="73"/>
    </row>
    <row r="165" spans="2:9" s="72" customFormat="1" x14ac:dyDescent="0.25">
      <c r="B165" s="73"/>
      <c r="C165" s="73"/>
      <c r="D165" s="73"/>
      <c r="E165" s="73"/>
      <c r="F165" s="73"/>
      <c r="G165" s="73"/>
      <c r="H165" s="73"/>
      <c r="I165" s="73"/>
    </row>
    <row r="166" spans="2:9" s="72" customFormat="1" x14ac:dyDescent="0.25">
      <c r="B166" s="73"/>
      <c r="C166" s="73"/>
      <c r="D166" s="73"/>
      <c r="E166" s="73"/>
      <c r="F166" s="73"/>
      <c r="G166" s="73"/>
      <c r="H166" s="73"/>
      <c r="I166" s="73"/>
    </row>
    <row r="167" spans="2:9" s="72" customFormat="1" x14ac:dyDescent="0.25">
      <c r="B167" s="73"/>
      <c r="C167" s="73"/>
      <c r="D167" s="73"/>
      <c r="E167" s="73"/>
      <c r="F167" s="73"/>
      <c r="G167" s="73"/>
      <c r="H167" s="73"/>
      <c r="I167" s="73"/>
    </row>
    <row r="168" spans="2:9" s="72" customFormat="1" x14ac:dyDescent="0.25">
      <c r="B168" s="73"/>
      <c r="C168" s="73"/>
      <c r="D168" s="73"/>
      <c r="E168" s="73"/>
      <c r="F168" s="73"/>
      <c r="G168" s="73"/>
      <c r="H168" s="73"/>
      <c r="I168" s="73"/>
    </row>
    <row r="169" spans="2:9" s="72" customFormat="1" x14ac:dyDescent="0.25">
      <c r="B169" s="73"/>
      <c r="C169" s="73"/>
      <c r="D169" s="73"/>
      <c r="E169" s="73"/>
      <c r="F169" s="73"/>
      <c r="G169" s="73"/>
      <c r="H169" s="73"/>
      <c r="I169" s="73"/>
    </row>
    <row r="170" spans="2:9" s="72" customFormat="1" x14ac:dyDescent="0.25">
      <c r="B170" s="73"/>
      <c r="C170" s="73"/>
      <c r="D170" s="73"/>
      <c r="E170" s="73"/>
      <c r="F170" s="73"/>
      <c r="G170" s="73"/>
      <c r="H170" s="73"/>
      <c r="I170" s="73"/>
    </row>
    <row r="171" spans="2:9" s="72" customFormat="1" x14ac:dyDescent="0.25">
      <c r="B171" s="73"/>
      <c r="C171" s="73"/>
      <c r="D171" s="73"/>
      <c r="E171" s="73"/>
      <c r="F171" s="73"/>
      <c r="G171" s="73"/>
      <c r="H171" s="73"/>
      <c r="I171" s="73"/>
    </row>
    <row r="172" spans="2:9" s="72" customFormat="1" x14ac:dyDescent="0.25">
      <c r="B172" s="73"/>
      <c r="C172" s="73"/>
      <c r="D172" s="73"/>
      <c r="E172" s="73"/>
      <c r="F172" s="73"/>
      <c r="G172" s="73"/>
      <c r="H172" s="73"/>
      <c r="I172" s="73"/>
    </row>
    <row r="173" spans="2:9" s="72" customFormat="1" x14ac:dyDescent="0.25">
      <c r="B173" s="73"/>
      <c r="C173" s="73"/>
      <c r="D173" s="73"/>
      <c r="E173" s="73"/>
      <c r="F173" s="73"/>
      <c r="G173" s="73"/>
      <c r="H173" s="73"/>
      <c r="I173" s="73"/>
    </row>
    <row r="174" spans="2:9" s="72" customFormat="1" x14ac:dyDescent="0.25">
      <c r="B174" s="73"/>
      <c r="C174" s="73"/>
      <c r="D174" s="73"/>
      <c r="E174" s="73"/>
      <c r="F174" s="73"/>
      <c r="G174" s="73"/>
      <c r="H174" s="73"/>
      <c r="I174" s="73"/>
    </row>
    <row r="175" spans="2:9" s="72" customFormat="1" x14ac:dyDescent="0.25">
      <c r="B175" s="73"/>
      <c r="C175" s="73"/>
      <c r="D175" s="73"/>
      <c r="E175" s="73"/>
      <c r="F175" s="73"/>
      <c r="G175" s="73"/>
      <c r="H175" s="73"/>
      <c r="I175" s="73"/>
    </row>
    <row r="176" spans="2:9" s="72" customFormat="1" x14ac:dyDescent="0.25">
      <c r="B176" s="73"/>
      <c r="C176" s="73"/>
      <c r="D176" s="73"/>
      <c r="E176" s="73"/>
      <c r="F176" s="73"/>
      <c r="G176" s="73"/>
      <c r="H176" s="73"/>
      <c r="I176" s="73"/>
    </row>
    <row r="177" spans="2:9" s="72" customFormat="1" x14ac:dyDescent="0.25">
      <c r="B177" s="73"/>
      <c r="C177" s="73"/>
      <c r="D177" s="73"/>
      <c r="E177" s="73"/>
      <c r="F177" s="73"/>
      <c r="G177" s="73"/>
      <c r="H177" s="73"/>
      <c r="I177" s="73"/>
    </row>
    <row r="178" spans="2:9" s="72" customFormat="1" x14ac:dyDescent="0.25">
      <c r="B178" s="73"/>
      <c r="C178" s="73"/>
      <c r="D178" s="73"/>
      <c r="E178" s="73"/>
      <c r="F178" s="73"/>
      <c r="G178" s="73"/>
      <c r="H178" s="73"/>
      <c r="I178" s="73"/>
    </row>
    <row r="179" spans="2:9" s="72" customFormat="1" x14ac:dyDescent="0.25">
      <c r="B179" s="73"/>
      <c r="C179" s="73"/>
      <c r="D179" s="73"/>
      <c r="E179" s="73"/>
      <c r="F179" s="73"/>
      <c r="G179" s="73"/>
      <c r="H179" s="73"/>
      <c r="I179" s="73"/>
    </row>
    <row r="180" spans="2:9" s="72" customFormat="1" x14ac:dyDescent="0.25">
      <c r="B180" s="73"/>
      <c r="C180" s="73"/>
      <c r="D180" s="73"/>
      <c r="E180" s="73"/>
      <c r="F180" s="73"/>
      <c r="G180" s="73"/>
      <c r="H180" s="73"/>
      <c r="I180" s="73"/>
    </row>
    <row r="181" spans="2:9" s="72" customFormat="1" x14ac:dyDescent="0.25">
      <c r="B181" s="73"/>
      <c r="C181" s="73"/>
      <c r="D181" s="73"/>
      <c r="E181" s="73"/>
      <c r="F181" s="73"/>
      <c r="G181" s="73"/>
      <c r="H181" s="73"/>
      <c r="I181" s="73"/>
    </row>
    <row r="182" spans="2:9" s="72" customFormat="1" x14ac:dyDescent="0.25">
      <c r="B182" s="73"/>
      <c r="C182" s="73"/>
      <c r="D182" s="73"/>
      <c r="E182" s="73"/>
      <c r="F182" s="73"/>
      <c r="G182" s="73"/>
      <c r="H182" s="73"/>
      <c r="I182" s="73"/>
    </row>
    <row r="183" spans="2:9" s="72" customFormat="1" x14ac:dyDescent="0.25">
      <c r="B183" s="73"/>
      <c r="C183" s="73"/>
      <c r="D183" s="73"/>
      <c r="E183" s="73"/>
      <c r="F183" s="73"/>
      <c r="G183" s="73"/>
      <c r="H183" s="73"/>
      <c r="I183" s="73"/>
    </row>
    <row r="184" spans="2:9" s="72" customFormat="1" x14ac:dyDescent="0.25">
      <c r="B184" s="73"/>
      <c r="C184" s="73"/>
      <c r="D184" s="73"/>
      <c r="E184" s="73"/>
      <c r="F184" s="73"/>
      <c r="G184" s="73"/>
      <c r="H184" s="73"/>
      <c r="I184" s="73"/>
    </row>
    <row r="185" spans="2:9" s="72" customFormat="1" x14ac:dyDescent="0.25">
      <c r="B185" s="73"/>
      <c r="C185" s="73"/>
      <c r="D185" s="73"/>
      <c r="E185" s="73"/>
      <c r="F185" s="73"/>
      <c r="G185" s="73"/>
      <c r="H185" s="73"/>
      <c r="I185" s="73"/>
    </row>
    <row r="186" spans="2:9" s="72" customFormat="1" x14ac:dyDescent="0.25">
      <c r="B186" s="73"/>
      <c r="C186" s="73"/>
      <c r="D186" s="73"/>
      <c r="E186" s="73"/>
      <c r="F186" s="73"/>
      <c r="G186" s="73"/>
      <c r="H186" s="73"/>
      <c r="I186" s="73"/>
    </row>
    <row r="187" spans="2:9" s="72" customFormat="1" x14ac:dyDescent="0.25">
      <c r="B187" s="73"/>
      <c r="C187" s="73"/>
      <c r="D187" s="73"/>
      <c r="E187" s="73"/>
      <c r="F187" s="73"/>
      <c r="G187" s="73"/>
      <c r="H187" s="73"/>
      <c r="I187" s="73"/>
    </row>
    <row r="188" spans="2:9" s="72" customFormat="1" x14ac:dyDescent="0.25">
      <c r="B188" s="73"/>
      <c r="C188" s="73"/>
      <c r="D188" s="73"/>
      <c r="E188" s="73"/>
      <c r="F188" s="73"/>
      <c r="G188" s="73"/>
      <c r="H188" s="73"/>
      <c r="I188" s="73"/>
    </row>
    <row r="189" spans="2:9" s="72" customFormat="1" x14ac:dyDescent="0.25">
      <c r="B189" s="73"/>
      <c r="C189" s="73"/>
      <c r="D189" s="73"/>
      <c r="E189" s="73"/>
      <c r="F189" s="73"/>
      <c r="G189" s="73"/>
      <c r="H189" s="73"/>
      <c r="I189" s="73"/>
    </row>
    <row r="190" spans="2:9" s="72" customFormat="1" x14ac:dyDescent="0.25">
      <c r="B190" s="73"/>
      <c r="C190" s="73"/>
      <c r="D190" s="73"/>
      <c r="E190" s="73"/>
      <c r="F190" s="73"/>
      <c r="G190" s="73"/>
      <c r="H190" s="73"/>
      <c r="I190" s="73"/>
    </row>
    <row r="191" spans="2:9" s="72" customFormat="1" x14ac:dyDescent="0.25">
      <c r="B191" s="73"/>
      <c r="C191" s="73"/>
      <c r="D191" s="73"/>
      <c r="E191" s="73"/>
      <c r="F191" s="73"/>
      <c r="G191" s="73"/>
      <c r="H191" s="73"/>
      <c r="I191" s="73"/>
    </row>
    <row r="192" spans="2:9" s="72" customFormat="1" x14ac:dyDescent="0.25">
      <c r="B192" s="73"/>
      <c r="C192" s="73"/>
      <c r="D192" s="73"/>
      <c r="E192" s="73"/>
      <c r="F192" s="73"/>
      <c r="G192" s="73"/>
      <c r="H192" s="73"/>
      <c r="I192" s="73"/>
    </row>
    <row r="193" spans="2:9" s="72" customFormat="1" x14ac:dyDescent="0.25">
      <c r="B193" s="73"/>
      <c r="C193" s="73"/>
      <c r="D193" s="73"/>
      <c r="E193" s="73"/>
      <c r="F193" s="73"/>
      <c r="G193" s="73"/>
      <c r="H193" s="73"/>
      <c r="I193" s="73"/>
    </row>
    <row r="194" spans="2:9" s="72" customFormat="1" x14ac:dyDescent="0.25">
      <c r="B194" s="73"/>
      <c r="C194" s="73"/>
      <c r="D194" s="73"/>
      <c r="E194" s="73"/>
      <c r="F194" s="73"/>
      <c r="G194" s="73"/>
      <c r="H194" s="73"/>
      <c r="I194" s="73"/>
    </row>
    <row r="195" spans="2:9" s="72" customFormat="1" x14ac:dyDescent="0.25">
      <c r="B195" s="73"/>
      <c r="C195" s="73"/>
      <c r="D195" s="73"/>
      <c r="E195" s="73"/>
      <c r="F195" s="73"/>
      <c r="G195" s="73"/>
      <c r="H195" s="73"/>
      <c r="I195" s="73"/>
    </row>
    <row r="196" spans="2:9" s="72" customFormat="1" x14ac:dyDescent="0.25">
      <c r="B196" s="73"/>
      <c r="C196" s="73"/>
      <c r="D196" s="73"/>
      <c r="E196" s="73"/>
      <c r="F196" s="73"/>
      <c r="G196" s="73"/>
      <c r="H196" s="73"/>
      <c r="I196" s="73"/>
    </row>
    <row r="197" spans="2:9" s="72" customFormat="1" x14ac:dyDescent="0.25">
      <c r="B197" s="73"/>
      <c r="C197" s="73"/>
      <c r="D197" s="73"/>
      <c r="E197" s="73"/>
      <c r="F197" s="73"/>
      <c r="G197" s="73"/>
      <c r="H197" s="73"/>
      <c r="I197" s="73"/>
    </row>
    <row r="198" spans="2:9" s="72" customFormat="1" x14ac:dyDescent="0.25">
      <c r="B198" s="73"/>
      <c r="C198" s="73"/>
      <c r="D198" s="73"/>
      <c r="E198" s="73"/>
      <c r="F198" s="73"/>
      <c r="G198" s="73"/>
      <c r="H198" s="73"/>
      <c r="I198" s="73"/>
    </row>
    <row r="199" spans="2:9" s="72" customFormat="1" x14ac:dyDescent="0.25">
      <c r="B199" s="73"/>
      <c r="C199" s="73"/>
      <c r="D199" s="73"/>
      <c r="E199" s="73"/>
      <c r="F199" s="73"/>
      <c r="G199" s="73"/>
      <c r="H199" s="73"/>
      <c r="I199" s="73"/>
    </row>
    <row r="200" spans="2:9" s="72" customFormat="1" x14ac:dyDescent="0.25">
      <c r="B200" s="73"/>
      <c r="C200" s="73"/>
      <c r="D200" s="73"/>
      <c r="E200" s="73"/>
      <c r="F200" s="73"/>
      <c r="G200" s="73"/>
      <c r="H200" s="73"/>
      <c r="I200" s="73"/>
    </row>
    <row r="201" spans="2:9" s="72" customFormat="1" x14ac:dyDescent="0.25">
      <c r="B201" s="73"/>
      <c r="C201" s="73"/>
      <c r="D201" s="73"/>
      <c r="E201" s="73"/>
      <c r="F201" s="73"/>
      <c r="G201" s="73"/>
      <c r="H201" s="73"/>
      <c r="I201" s="73"/>
    </row>
    <row r="202" spans="2:9" s="72" customFormat="1" x14ac:dyDescent="0.25">
      <c r="B202" s="73"/>
      <c r="C202" s="73"/>
      <c r="D202" s="73"/>
      <c r="E202" s="73"/>
      <c r="F202" s="73"/>
      <c r="G202" s="73"/>
      <c r="H202" s="73"/>
      <c r="I202" s="73"/>
    </row>
    <row r="203" spans="2:9" s="72" customFormat="1" x14ac:dyDescent="0.25">
      <c r="B203" s="73"/>
      <c r="C203" s="73"/>
      <c r="D203" s="73"/>
      <c r="E203" s="73"/>
      <c r="F203" s="73"/>
      <c r="G203" s="73"/>
      <c r="H203" s="73"/>
      <c r="I203" s="73"/>
    </row>
    <row r="204" spans="2:9" s="72" customFormat="1" x14ac:dyDescent="0.25">
      <c r="B204" s="73"/>
      <c r="C204" s="73"/>
      <c r="D204" s="73"/>
      <c r="E204" s="73"/>
      <c r="F204" s="73"/>
      <c r="G204" s="73"/>
      <c r="H204" s="73"/>
      <c r="I204" s="73"/>
    </row>
    <row r="205" spans="2:9" s="72" customFormat="1" x14ac:dyDescent="0.25">
      <c r="B205" s="73"/>
      <c r="C205" s="73"/>
      <c r="D205" s="73"/>
      <c r="E205" s="73"/>
      <c r="F205" s="73"/>
      <c r="G205" s="73"/>
      <c r="H205" s="73"/>
      <c r="I205" s="73"/>
    </row>
    <row r="206" spans="2:9" s="72" customFormat="1" x14ac:dyDescent="0.25">
      <c r="B206" s="73"/>
      <c r="C206" s="73"/>
      <c r="D206" s="73"/>
      <c r="E206" s="73"/>
      <c r="F206" s="73"/>
      <c r="G206" s="73"/>
      <c r="H206" s="73"/>
      <c r="I206" s="73"/>
    </row>
    <row r="207" spans="2:9" s="72" customFormat="1" x14ac:dyDescent="0.25">
      <c r="B207" s="73"/>
      <c r="C207" s="73"/>
      <c r="D207" s="73"/>
      <c r="E207" s="73"/>
      <c r="F207" s="73"/>
      <c r="G207" s="73"/>
      <c r="H207" s="73"/>
      <c r="I207" s="73"/>
    </row>
    <row r="208" spans="2:9" s="72" customFormat="1" x14ac:dyDescent="0.25">
      <c r="B208" s="73"/>
      <c r="C208" s="73"/>
      <c r="D208" s="73"/>
      <c r="E208" s="73"/>
      <c r="F208" s="73"/>
      <c r="G208" s="73"/>
      <c r="H208" s="73"/>
      <c r="I208" s="73"/>
    </row>
    <row r="209" spans="2:9" s="72" customFormat="1" x14ac:dyDescent="0.25">
      <c r="B209" s="73"/>
      <c r="C209" s="73"/>
      <c r="D209" s="73"/>
      <c r="E209" s="73"/>
      <c r="F209" s="73"/>
      <c r="G209" s="73"/>
      <c r="H209" s="73"/>
      <c r="I209" s="73"/>
    </row>
    <row r="210" spans="2:9" s="72" customFormat="1" x14ac:dyDescent="0.25">
      <c r="B210" s="73"/>
      <c r="C210" s="73"/>
      <c r="D210" s="73"/>
      <c r="E210" s="73"/>
      <c r="F210" s="73"/>
      <c r="G210" s="73"/>
      <c r="H210" s="73"/>
      <c r="I210" s="73"/>
    </row>
    <row r="211" spans="2:9" s="72" customFormat="1" x14ac:dyDescent="0.25">
      <c r="B211" s="73"/>
      <c r="C211" s="73"/>
      <c r="D211" s="73"/>
      <c r="E211" s="73"/>
      <c r="F211" s="73"/>
      <c r="G211" s="73"/>
      <c r="H211" s="73"/>
      <c r="I211" s="73"/>
    </row>
    <row r="212" spans="2:9" s="72" customFormat="1" x14ac:dyDescent="0.25">
      <c r="B212" s="73"/>
      <c r="C212" s="73"/>
      <c r="D212" s="73"/>
      <c r="E212" s="73"/>
      <c r="F212" s="73"/>
      <c r="G212" s="73"/>
      <c r="H212" s="73"/>
      <c r="I212" s="73"/>
    </row>
    <row r="213" spans="2:9" s="72" customFormat="1" x14ac:dyDescent="0.25">
      <c r="B213" s="73"/>
      <c r="C213" s="73"/>
      <c r="D213" s="73"/>
      <c r="E213" s="73"/>
      <c r="F213" s="73"/>
      <c r="G213" s="73"/>
      <c r="H213" s="73"/>
      <c r="I213" s="73"/>
    </row>
    <row r="214" spans="2:9" s="72" customFormat="1" x14ac:dyDescent="0.25">
      <c r="B214" s="73"/>
      <c r="C214" s="73"/>
      <c r="D214" s="73"/>
      <c r="E214" s="73"/>
      <c r="F214" s="73"/>
      <c r="G214" s="73"/>
      <c r="H214" s="73"/>
      <c r="I214" s="73"/>
    </row>
    <row r="215" spans="2:9" s="72" customFormat="1" x14ac:dyDescent="0.25">
      <c r="B215" s="73"/>
      <c r="C215" s="73"/>
      <c r="D215" s="73"/>
      <c r="E215" s="73"/>
      <c r="F215" s="73"/>
      <c r="G215" s="73"/>
      <c r="H215" s="73"/>
      <c r="I215" s="73"/>
    </row>
    <row r="216" spans="2:9" s="72" customFormat="1" x14ac:dyDescent="0.25">
      <c r="B216" s="73"/>
      <c r="C216" s="73"/>
      <c r="D216" s="73"/>
      <c r="E216" s="73"/>
      <c r="F216" s="73"/>
      <c r="G216" s="73"/>
      <c r="H216" s="73"/>
      <c r="I216" s="73"/>
    </row>
    <row r="217" spans="2:9" s="72" customFormat="1" x14ac:dyDescent="0.25">
      <c r="B217" s="73"/>
      <c r="C217" s="73"/>
      <c r="D217" s="73"/>
      <c r="E217" s="73"/>
      <c r="F217" s="73"/>
      <c r="G217" s="73"/>
      <c r="H217" s="73"/>
      <c r="I217" s="73"/>
    </row>
    <row r="218" spans="2:9" s="72" customFormat="1" x14ac:dyDescent="0.25">
      <c r="B218" s="73"/>
      <c r="C218" s="73"/>
      <c r="D218" s="73"/>
      <c r="E218" s="73"/>
      <c r="F218" s="73"/>
      <c r="G218" s="73"/>
      <c r="H218" s="73"/>
      <c r="I218" s="73"/>
    </row>
    <row r="219" spans="2:9" s="72" customFormat="1" x14ac:dyDescent="0.25">
      <c r="B219" s="73"/>
      <c r="C219" s="73"/>
      <c r="D219" s="73"/>
      <c r="E219" s="73"/>
      <c r="F219" s="73"/>
      <c r="G219" s="73"/>
      <c r="H219" s="73"/>
      <c r="I219" s="73"/>
    </row>
    <row r="220" spans="2:9" s="72" customFormat="1" x14ac:dyDescent="0.25">
      <c r="B220" s="73"/>
      <c r="C220" s="73"/>
      <c r="D220" s="73"/>
      <c r="E220" s="73"/>
      <c r="F220" s="73"/>
      <c r="G220" s="73"/>
      <c r="H220" s="73"/>
      <c r="I220" s="73"/>
    </row>
    <row r="221" spans="2:9" s="72" customFormat="1" x14ac:dyDescent="0.25">
      <c r="B221" s="73"/>
      <c r="C221" s="73"/>
      <c r="D221" s="73"/>
      <c r="E221" s="73"/>
      <c r="F221" s="73"/>
      <c r="G221" s="73"/>
      <c r="H221" s="73"/>
      <c r="I221" s="73"/>
    </row>
    <row r="222" spans="2:9" s="72" customFormat="1" x14ac:dyDescent="0.25">
      <c r="B222" s="73"/>
      <c r="C222" s="73"/>
      <c r="D222" s="73"/>
      <c r="E222" s="73"/>
      <c r="F222" s="73"/>
      <c r="G222" s="73"/>
      <c r="H222" s="73"/>
      <c r="I222" s="73"/>
    </row>
    <row r="223" spans="2:9" s="72" customFormat="1" x14ac:dyDescent="0.25">
      <c r="B223" s="73"/>
      <c r="C223" s="73"/>
      <c r="D223" s="73"/>
      <c r="E223" s="73"/>
      <c r="F223" s="73"/>
      <c r="G223" s="73"/>
      <c r="H223" s="73"/>
      <c r="I223" s="73"/>
    </row>
    <row r="224" spans="2:9" s="72" customFormat="1" x14ac:dyDescent="0.25">
      <c r="B224" s="73"/>
      <c r="C224" s="73"/>
      <c r="D224" s="73"/>
      <c r="E224" s="73"/>
      <c r="F224" s="73"/>
      <c r="G224" s="73"/>
      <c r="H224" s="73"/>
      <c r="I224" s="73"/>
    </row>
    <row r="225" spans="2:9" s="72" customFormat="1" x14ac:dyDescent="0.25">
      <c r="B225" s="73"/>
      <c r="C225" s="73"/>
      <c r="D225" s="73"/>
      <c r="E225" s="73"/>
      <c r="F225" s="73"/>
      <c r="G225" s="73"/>
      <c r="H225" s="73"/>
      <c r="I225" s="73"/>
    </row>
    <row r="226" spans="2:9" s="72" customFormat="1" x14ac:dyDescent="0.25">
      <c r="B226" s="73"/>
      <c r="C226" s="73"/>
      <c r="D226" s="73"/>
      <c r="E226" s="73"/>
      <c r="F226" s="73"/>
      <c r="G226" s="73"/>
      <c r="H226" s="73"/>
      <c r="I226" s="73"/>
    </row>
    <row r="227" spans="2:9" s="72" customFormat="1" x14ac:dyDescent="0.25">
      <c r="B227" s="73"/>
      <c r="C227" s="73"/>
      <c r="D227" s="73"/>
      <c r="E227" s="73"/>
      <c r="F227" s="73"/>
      <c r="G227" s="73"/>
      <c r="H227" s="73"/>
      <c r="I227" s="73"/>
    </row>
    <row r="228" spans="2:9" s="72" customFormat="1" x14ac:dyDescent="0.25">
      <c r="B228" s="73"/>
      <c r="C228" s="73"/>
      <c r="D228" s="73"/>
      <c r="E228" s="73"/>
      <c r="F228" s="73"/>
      <c r="G228" s="73"/>
      <c r="H228" s="73"/>
      <c r="I228" s="73"/>
    </row>
    <row r="229" spans="2:9" s="72" customFormat="1" x14ac:dyDescent="0.25">
      <c r="B229" s="73"/>
      <c r="C229" s="73"/>
      <c r="D229" s="73"/>
      <c r="E229" s="73"/>
      <c r="F229" s="73"/>
      <c r="G229" s="73"/>
      <c r="H229" s="73"/>
      <c r="I229" s="73"/>
    </row>
    <row r="230" spans="2:9" s="72" customFormat="1" x14ac:dyDescent="0.25">
      <c r="B230" s="73"/>
      <c r="C230" s="73"/>
      <c r="D230" s="73"/>
      <c r="E230" s="73"/>
      <c r="F230" s="73"/>
      <c r="G230" s="73"/>
      <c r="H230" s="73"/>
      <c r="I230" s="73"/>
    </row>
    <row r="231" spans="2:9" s="72" customFormat="1" x14ac:dyDescent="0.25">
      <c r="B231" s="73"/>
      <c r="C231" s="73"/>
      <c r="D231" s="73"/>
      <c r="E231" s="73"/>
      <c r="F231" s="73"/>
      <c r="G231" s="73"/>
      <c r="H231" s="73"/>
      <c r="I231" s="73"/>
    </row>
    <row r="232" spans="2:9" s="72" customFormat="1" x14ac:dyDescent="0.25">
      <c r="B232" s="73"/>
      <c r="C232" s="73"/>
      <c r="D232" s="73"/>
      <c r="E232" s="73"/>
      <c r="F232" s="73"/>
      <c r="G232" s="73"/>
      <c r="H232" s="73"/>
      <c r="I232" s="73"/>
    </row>
    <row r="233" spans="2:9" s="72" customFormat="1" x14ac:dyDescent="0.25">
      <c r="B233" s="73"/>
      <c r="C233" s="73"/>
      <c r="D233" s="73"/>
      <c r="E233" s="73"/>
      <c r="F233" s="73"/>
      <c r="G233" s="73"/>
      <c r="H233" s="73"/>
      <c r="I233" s="73"/>
    </row>
    <row r="234" spans="2:9" s="72" customFormat="1" x14ac:dyDescent="0.25">
      <c r="B234" s="73"/>
      <c r="C234" s="73"/>
      <c r="D234" s="73"/>
      <c r="E234" s="73"/>
      <c r="F234" s="73"/>
      <c r="G234" s="73"/>
      <c r="H234" s="73"/>
      <c r="I234" s="73"/>
    </row>
    <row r="235" spans="2:9" s="72" customFormat="1" x14ac:dyDescent="0.25">
      <c r="B235" s="73"/>
      <c r="C235" s="73"/>
      <c r="D235" s="73"/>
      <c r="E235" s="73"/>
      <c r="F235" s="73"/>
      <c r="G235" s="73"/>
      <c r="H235" s="73"/>
      <c r="I235" s="73"/>
    </row>
    <row r="236" spans="2:9" s="72" customFormat="1" x14ac:dyDescent="0.25">
      <c r="B236" s="73"/>
      <c r="C236" s="73"/>
      <c r="D236" s="73"/>
      <c r="E236" s="73"/>
      <c r="F236" s="73"/>
      <c r="G236" s="73"/>
      <c r="H236" s="73"/>
      <c r="I236" s="73"/>
    </row>
    <row r="237" spans="2:9" s="72" customFormat="1" x14ac:dyDescent="0.25">
      <c r="B237" s="73"/>
      <c r="C237" s="73"/>
      <c r="D237" s="73"/>
      <c r="E237" s="73"/>
      <c r="F237" s="73"/>
      <c r="G237" s="73"/>
      <c r="H237" s="73"/>
      <c r="I237" s="73"/>
    </row>
    <row r="238" spans="2:9" s="72" customFormat="1" x14ac:dyDescent="0.25">
      <c r="B238" s="73"/>
      <c r="C238" s="73"/>
      <c r="D238" s="73"/>
      <c r="E238" s="73"/>
      <c r="F238" s="73"/>
      <c r="G238" s="73"/>
      <c r="H238" s="73"/>
      <c r="I238" s="73"/>
    </row>
    <row r="239" spans="2:9" s="72" customFormat="1" x14ac:dyDescent="0.25">
      <c r="B239" s="73"/>
      <c r="C239" s="73"/>
      <c r="D239" s="73"/>
      <c r="E239" s="73"/>
      <c r="F239" s="73"/>
      <c r="G239" s="73"/>
      <c r="H239" s="73"/>
      <c r="I239" s="73"/>
    </row>
    <row r="240" spans="2:9" s="72" customFormat="1" x14ac:dyDescent="0.25">
      <c r="B240" s="73"/>
      <c r="C240" s="73"/>
      <c r="D240" s="73"/>
      <c r="E240" s="73"/>
      <c r="F240" s="73"/>
      <c r="G240" s="73"/>
      <c r="H240" s="73"/>
      <c r="I240" s="73"/>
    </row>
    <row r="241" spans="2:9" s="72" customFormat="1" x14ac:dyDescent="0.25">
      <c r="B241" s="73"/>
      <c r="C241" s="73"/>
      <c r="D241" s="73"/>
      <c r="E241" s="73"/>
      <c r="F241" s="73"/>
      <c r="G241" s="73"/>
      <c r="H241" s="73"/>
      <c r="I241" s="73"/>
    </row>
    <row r="242" spans="2:9" s="72" customFormat="1" x14ac:dyDescent="0.25">
      <c r="B242" s="73"/>
      <c r="C242" s="73"/>
      <c r="D242" s="73"/>
      <c r="E242" s="73"/>
      <c r="F242" s="73"/>
      <c r="G242" s="73"/>
      <c r="H242" s="73"/>
      <c r="I242" s="73"/>
    </row>
    <row r="243" spans="2:9" s="72" customFormat="1" x14ac:dyDescent="0.25">
      <c r="B243" s="73"/>
      <c r="C243" s="73"/>
      <c r="D243" s="73"/>
      <c r="E243" s="73"/>
      <c r="F243" s="73"/>
      <c r="G243" s="73"/>
      <c r="H243" s="73"/>
      <c r="I243" s="73"/>
    </row>
    <row r="244" spans="2:9" s="72" customFormat="1" x14ac:dyDescent="0.25">
      <c r="B244" s="73"/>
      <c r="C244" s="73"/>
      <c r="D244" s="73"/>
      <c r="E244" s="73"/>
      <c r="F244" s="73"/>
      <c r="G244" s="73"/>
      <c r="H244" s="73"/>
      <c r="I244" s="73"/>
    </row>
    <row r="245" spans="2:9" s="72" customFormat="1" x14ac:dyDescent="0.25">
      <c r="B245" s="73"/>
      <c r="C245" s="73"/>
      <c r="D245" s="73"/>
      <c r="E245" s="73"/>
      <c r="F245" s="73"/>
      <c r="G245" s="73"/>
      <c r="H245" s="73"/>
      <c r="I245" s="73"/>
    </row>
    <row r="246" spans="2:9" s="72" customFormat="1" x14ac:dyDescent="0.25">
      <c r="B246" s="73"/>
      <c r="C246" s="73"/>
      <c r="D246" s="73"/>
      <c r="E246" s="73"/>
      <c r="F246" s="73"/>
      <c r="G246" s="73"/>
      <c r="H246" s="73"/>
      <c r="I246" s="73"/>
    </row>
    <row r="247" spans="2:9" s="72" customFormat="1" x14ac:dyDescent="0.25">
      <c r="B247" s="73"/>
      <c r="C247" s="73"/>
      <c r="D247" s="73"/>
      <c r="E247" s="73"/>
      <c r="F247" s="73"/>
      <c r="G247" s="73"/>
      <c r="H247" s="73"/>
      <c r="I247" s="73"/>
    </row>
    <row r="248" spans="2:9" s="72" customFormat="1" x14ac:dyDescent="0.25">
      <c r="B248" s="73"/>
      <c r="C248" s="73"/>
      <c r="D248" s="73"/>
      <c r="E248" s="73"/>
      <c r="F248" s="73"/>
      <c r="G248" s="73"/>
      <c r="H248" s="73"/>
      <c r="I248" s="73"/>
    </row>
    <row r="249" spans="2:9" s="72" customFormat="1" x14ac:dyDescent="0.25">
      <c r="B249" s="73"/>
      <c r="C249" s="73"/>
      <c r="D249" s="73"/>
      <c r="E249" s="73"/>
      <c r="F249" s="73"/>
      <c r="G249" s="73"/>
      <c r="H249" s="73"/>
      <c r="I249" s="73"/>
    </row>
    <row r="250" spans="2:9" s="72" customFormat="1" x14ac:dyDescent="0.25">
      <c r="B250" s="73"/>
      <c r="C250" s="73"/>
      <c r="D250" s="73"/>
      <c r="E250" s="73"/>
      <c r="F250" s="73"/>
      <c r="G250" s="73"/>
      <c r="H250" s="73"/>
      <c r="I250" s="73"/>
    </row>
    <row r="251" spans="2:9" s="72" customFormat="1" x14ac:dyDescent="0.25">
      <c r="B251" s="73"/>
      <c r="C251" s="73"/>
      <c r="D251" s="73"/>
      <c r="E251" s="73"/>
      <c r="F251" s="73"/>
      <c r="G251" s="73"/>
      <c r="H251" s="73"/>
      <c r="I251" s="73"/>
    </row>
    <row r="252" spans="2:9" s="72" customFormat="1" x14ac:dyDescent="0.25">
      <c r="B252" s="73"/>
      <c r="C252" s="73"/>
      <c r="D252" s="73"/>
      <c r="E252" s="73"/>
      <c r="F252" s="73"/>
      <c r="G252" s="73"/>
      <c r="H252" s="73"/>
      <c r="I252" s="73"/>
    </row>
    <row r="253" spans="2:9" s="72" customFormat="1" x14ac:dyDescent="0.25">
      <c r="B253" s="73"/>
      <c r="C253" s="73"/>
      <c r="D253" s="73"/>
      <c r="E253" s="73"/>
      <c r="F253" s="73"/>
      <c r="G253" s="73"/>
      <c r="H253" s="73"/>
      <c r="I253" s="73"/>
    </row>
    <row r="254" spans="2:9" s="72" customFormat="1" x14ac:dyDescent="0.25">
      <c r="B254" s="73"/>
      <c r="C254" s="73"/>
      <c r="D254" s="73"/>
      <c r="E254" s="73"/>
      <c r="F254" s="73"/>
      <c r="G254" s="73"/>
      <c r="H254" s="73"/>
      <c r="I254" s="73"/>
    </row>
    <row r="255" spans="2:9" s="72" customFormat="1" x14ac:dyDescent="0.25">
      <c r="B255" s="73"/>
      <c r="C255" s="73"/>
      <c r="D255" s="73"/>
      <c r="E255" s="73"/>
      <c r="F255" s="73"/>
      <c r="G255" s="73"/>
      <c r="H255" s="73"/>
      <c r="I255" s="73"/>
    </row>
    <row r="256" spans="2:9" s="72" customFormat="1" x14ac:dyDescent="0.25">
      <c r="B256" s="73"/>
      <c r="C256" s="73"/>
      <c r="D256" s="73"/>
      <c r="E256" s="73"/>
      <c r="F256" s="73"/>
      <c r="G256" s="73"/>
      <c r="H256" s="73"/>
      <c r="I256" s="73"/>
    </row>
    <row r="257" spans="2:9" s="72" customFormat="1" x14ac:dyDescent="0.25">
      <c r="B257" s="73"/>
      <c r="C257" s="73"/>
      <c r="D257" s="73"/>
      <c r="E257" s="73"/>
      <c r="F257" s="73"/>
      <c r="G257" s="73"/>
      <c r="H257" s="73"/>
      <c r="I257" s="73"/>
    </row>
    <row r="258" spans="2:9" s="72" customFormat="1" x14ac:dyDescent="0.25">
      <c r="B258" s="73"/>
      <c r="C258" s="73"/>
      <c r="D258" s="73"/>
      <c r="E258" s="73"/>
      <c r="F258" s="73"/>
      <c r="G258" s="73"/>
      <c r="H258" s="73"/>
      <c r="I258" s="73"/>
    </row>
    <row r="259" spans="2:9" s="72" customFormat="1" x14ac:dyDescent="0.25">
      <c r="B259" s="73"/>
      <c r="C259" s="73"/>
      <c r="D259" s="73"/>
      <c r="E259" s="73"/>
      <c r="F259" s="73"/>
      <c r="G259" s="73"/>
      <c r="H259" s="73"/>
      <c r="I259" s="73"/>
    </row>
  </sheetData>
  <mergeCells count="15">
    <mergeCell ref="B6:I6"/>
    <mergeCell ref="C20:H20"/>
    <mergeCell ref="C22:H22"/>
    <mergeCell ref="C21:H21"/>
    <mergeCell ref="B8:I12"/>
    <mergeCell ref="C15:H15"/>
    <mergeCell ref="G17:I18"/>
    <mergeCell ref="B17:D18"/>
    <mergeCell ref="C24:H24"/>
    <mergeCell ref="C25:D25"/>
    <mergeCell ref="F25:H25"/>
    <mergeCell ref="C27:H27"/>
    <mergeCell ref="E28:F28"/>
    <mergeCell ref="C28:D28"/>
    <mergeCell ref="G28:H28"/>
  </mergeCells>
  <hyperlinks>
    <hyperlink ref="C22:H22" r:id="rId1" display="Information on NU's Employer Match Eligibility" xr:uid="{7ED6BEE0-1C99-4D14-B4A6-858ECC5E220D}"/>
    <hyperlink ref="C20:H20" r:id="rId2" display="For more information on NU's 403(b) Plan - Click Here" xr:uid="{F6B74577-5702-49A1-975C-968E78767B02}"/>
    <hyperlink ref="C21:H21" r:id="rId3" display="Job Aid to assist with Contribution Changes - Click Here" xr:uid="{10A4D490-05F6-4A76-BCDF-256ED942D202}"/>
    <hyperlink ref="G28:H28" r:id="rId4" display="TIAA Portal" xr:uid="{7402BE05-FA4A-4D76-9BE6-EAB6A514C8B1}"/>
    <hyperlink ref="B17:D18" location="'BiWeekly-Hourly'!A1" display="I clock in and out daily, or log hours I work as a part timer." xr:uid="{EC44C152-F9A6-4496-B75E-7F71A65DBA8C}"/>
    <hyperlink ref="G17:I18" location="'SemiMonthly-Salary'!A1" display="I don't have to clock in or out at all, I only enter time for days I am out of the office." xr:uid="{B415154C-E0AE-45DE-8585-10FA11E0B32D}"/>
    <hyperlink ref="F25:H25" r:id="rId5" display="askHR@nu.edu" xr:uid="{64DBB659-77A0-4DC7-8444-25367991F043}"/>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7C30-6F32-4BC4-9D1D-9A9C5A2B0850}">
  <sheetPr>
    <tabColor rgb="FF00B0F0"/>
  </sheetPr>
  <dimension ref="A1:P34"/>
  <sheetViews>
    <sheetView workbookViewId="0">
      <selection activeCell="B4" sqref="B4"/>
    </sheetView>
  </sheetViews>
  <sheetFormatPr defaultRowHeight="15" x14ac:dyDescent="0.25"/>
  <cols>
    <col min="1" max="1" width="10.42578125" bestFit="1" customWidth="1"/>
    <col min="2" max="2" width="23.42578125" customWidth="1"/>
    <col min="3" max="3" width="11.140625" customWidth="1"/>
    <col min="4" max="4" width="23.42578125" bestFit="1" customWidth="1"/>
    <col min="5" max="5" width="11.140625" bestFit="1" customWidth="1"/>
    <col min="6" max="6" width="20.85546875" bestFit="1" customWidth="1"/>
    <col min="7" max="7" width="11.140625" bestFit="1" customWidth="1"/>
    <col min="8" max="8" width="15.7109375" customWidth="1"/>
    <col min="9" max="9" width="5.140625" customWidth="1"/>
    <col min="10" max="10" width="30.140625" customWidth="1"/>
    <col min="11" max="11" width="22.85546875" customWidth="1"/>
    <col min="12" max="12" width="10" customWidth="1"/>
    <col min="13" max="13" width="5.42578125" customWidth="1"/>
  </cols>
  <sheetData>
    <row r="1" spans="1:16" ht="15.75" thickBot="1" x14ac:dyDescent="0.3">
      <c r="A1" s="29" t="s">
        <v>1</v>
      </c>
      <c r="B1" s="30" t="s">
        <v>5</v>
      </c>
      <c r="C1" s="30" t="s">
        <v>2</v>
      </c>
      <c r="D1" s="31" t="s">
        <v>3</v>
      </c>
      <c r="E1" s="31" t="s">
        <v>2</v>
      </c>
      <c r="F1" s="32" t="s">
        <v>4</v>
      </c>
      <c r="G1" s="33" t="s">
        <v>2</v>
      </c>
      <c r="J1" s="119" t="s">
        <v>26</v>
      </c>
      <c r="K1" s="124"/>
      <c r="L1" s="124"/>
      <c r="M1" s="124"/>
      <c r="N1" s="124"/>
      <c r="O1" s="124"/>
      <c r="P1" s="120"/>
    </row>
    <row r="2" spans="1:16" x14ac:dyDescent="0.25">
      <c r="A2" s="1">
        <v>46037</v>
      </c>
      <c r="B2" s="54">
        <f t="shared" ref="B2:B25" si="0">$K$19</f>
        <v>0</v>
      </c>
      <c r="C2" s="55">
        <f t="shared" ref="C2:C25" si="1">$L$19</f>
        <v>0</v>
      </c>
      <c r="D2" s="56">
        <f t="shared" ref="D2:D25" si="2">$K$20</f>
        <v>0</v>
      </c>
      <c r="E2" s="57">
        <f t="shared" ref="E2:E25" si="3">$L$20</f>
        <v>0</v>
      </c>
      <c r="F2" s="58">
        <f t="shared" ref="F2:F25" si="4">$K$21</f>
        <v>0</v>
      </c>
      <c r="G2" s="60">
        <f t="shared" ref="G2:G25" si="5">$L$21</f>
        <v>0</v>
      </c>
      <c r="J2" s="128" t="s">
        <v>24</v>
      </c>
      <c r="K2" s="129"/>
      <c r="L2" s="129"/>
      <c r="M2" s="129"/>
      <c r="N2" s="129"/>
      <c r="O2" s="129"/>
      <c r="P2" s="130"/>
    </row>
    <row r="3" spans="1:16" x14ac:dyDescent="0.25">
      <c r="A3" s="1">
        <v>46052</v>
      </c>
      <c r="B3" s="54">
        <f t="shared" si="0"/>
        <v>0</v>
      </c>
      <c r="C3" s="55">
        <f t="shared" si="1"/>
        <v>0</v>
      </c>
      <c r="D3" s="56">
        <f t="shared" si="2"/>
        <v>0</v>
      </c>
      <c r="E3" s="57">
        <f t="shared" si="3"/>
        <v>0</v>
      </c>
      <c r="F3" s="58">
        <f t="shared" si="4"/>
        <v>0</v>
      </c>
      <c r="G3" s="60">
        <f t="shared" si="5"/>
        <v>0</v>
      </c>
      <c r="J3" s="131" t="s">
        <v>20</v>
      </c>
      <c r="K3" s="115"/>
      <c r="L3" s="115"/>
      <c r="M3" s="115"/>
      <c r="N3" s="115"/>
      <c r="O3" s="115"/>
      <c r="P3" s="116"/>
    </row>
    <row r="4" spans="1:16" x14ac:dyDescent="0.25">
      <c r="A4" s="1">
        <v>46066</v>
      </c>
      <c r="B4" s="54">
        <f t="shared" si="0"/>
        <v>0</v>
      </c>
      <c r="C4" s="55">
        <f t="shared" si="1"/>
        <v>0</v>
      </c>
      <c r="D4" s="56">
        <f t="shared" si="2"/>
        <v>0</v>
      </c>
      <c r="E4" s="57">
        <f t="shared" si="3"/>
        <v>0</v>
      </c>
      <c r="F4" s="58">
        <f t="shared" si="4"/>
        <v>0</v>
      </c>
      <c r="G4" s="60">
        <f t="shared" si="5"/>
        <v>0</v>
      </c>
      <c r="J4" s="131" t="s">
        <v>21</v>
      </c>
      <c r="K4" s="115"/>
      <c r="L4" s="115"/>
      <c r="M4" s="115"/>
      <c r="N4" s="115"/>
      <c r="O4" s="115"/>
      <c r="P4" s="116"/>
    </row>
    <row r="5" spans="1:16" x14ac:dyDescent="0.25">
      <c r="A5" s="1">
        <v>46080</v>
      </c>
      <c r="B5" s="54">
        <f t="shared" si="0"/>
        <v>0</v>
      </c>
      <c r="C5" s="55">
        <f t="shared" si="1"/>
        <v>0</v>
      </c>
      <c r="D5" s="56">
        <f t="shared" si="2"/>
        <v>0</v>
      </c>
      <c r="E5" s="57">
        <f t="shared" si="3"/>
        <v>0</v>
      </c>
      <c r="F5" s="58">
        <f t="shared" si="4"/>
        <v>0</v>
      </c>
      <c r="G5" s="60">
        <f t="shared" si="5"/>
        <v>0</v>
      </c>
      <c r="J5" s="131" t="s">
        <v>22</v>
      </c>
      <c r="K5" s="115"/>
      <c r="L5" s="115"/>
      <c r="M5" s="115"/>
      <c r="N5" s="115"/>
      <c r="O5" s="115"/>
      <c r="P5" s="116"/>
    </row>
    <row r="6" spans="1:16" ht="15.75" thickBot="1" x14ac:dyDescent="0.3">
      <c r="A6" s="1">
        <v>46094</v>
      </c>
      <c r="B6" s="54">
        <f>$K$19</f>
        <v>0</v>
      </c>
      <c r="C6" s="55">
        <f t="shared" si="1"/>
        <v>0</v>
      </c>
      <c r="D6" s="56">
        <f t="shared" si="2"/>
        <v>0</v>
      </c>
      <c r="E6" s="57">
        <f t="shared" si="3"/>
        <v>0</v>
      </c>
      <c r="F6" s="58">
        <f t="shared" si="4"/>
        <v>0</v>
      </c>
      <c r="G6" s="60">
        <f t="shared" si="5"/>
        <v>0</v>
      </c>
      <c r="J6" s="132" t="s">
        <v>23</v>
      </c>
      <c r="K6" s="117"/>
      <c r="L6" s="117"/>
      <c r="M6" s="117"/>
      <c r="N6" s="117"/>
      <c r="O6" s="117"/>
      <c r="P6" s="118"/>
    </row>
    <row r="7" spans="1:16" ht="15.75" thickBot="1" x14ac:dyDescent="0.3">
      <c r="A7" s="1">
        <v>46112</v>
      </c>
      <c r="B7" s="54">
        <f t="shared" si="0"/>
        <v>0</v>
      </c>
      <c r="C7" s="55">
        <f t="shared" si="1"/>
        <v>0</v>
      </c>
      <c r="D7" s="56">
        <f t="shared" si="2"/>
        <v>0</v>
      </c>
      <c r="E7" s="57">
        <f t="shared" si="3"/>
        <v>0</v>
      </c>
      <c r="F7" s="58">
        <f t="shared" si="4"/>
        <v>0</v>
      </c>
      <c r="G7" s="60">
        <f t="shared" si="5"/>
        <v>0</v>
      </c>
    </row>
    <row r="8" spans="1:16" ht="15.75" thickBot="1" x14ac:dyDescent="0.3">
      <c r="A8" s="1">
        <v>46127</v>
      </c>
      <c r="B8" s="54">
        <f t="shared" si="0"/>
        <v>0</v>
      </c>
      <c r="C8" s="55">
        <f t="shared" si="1"/>
        <v>0</v>
      </c>
      <c r="D8" s="56">
        <f t="shared" si="2"/>
        <v>0</v>
      </c>
      <c r="E8" s="57">
        <f t="shared" si="3"/>
        <v>0</v>
      </c>
      <c r="F8" s="58">
        <f t="shared" si="4"/>
        <v>0</v>
      </c>
      <c r="G8" s="60">
        <f t="shared" si="5"/>
        <v>0</v>
      </c>
      <c r="J8" s="119" t="s">
        <v>10</v>
      </c>
      <c r="K8" s="120"/>
    </row>
    <row r="9" spans="1:16" ht="15.75" thickBot="1" x14ac:dyDescent="0.3">
      <c r="A9" s="1">
        <v>46142</v>
      </c>
      <c r="B9" s="54">
        <f t="shared" si="0"/>
        <v>0</v>
      </c>
      <c r="C9" s="55">
        <f t="shared" si="1"/>
        <v>0</v>
      </c>
      <c r="D9" s="56">
        <f t="shared" si="2"/>
        <v>0</v>
      </c>
      <c r="E9" s="57">
        <f t="shared" si="3"/>
        <v>0</v>
      </c>
      <c r="F9" s="58">
        <f t="shared" si="4"/>
        <v>0</v>
      </c>
      <c r="G9" s="60">
        <f t="shared" si="5"/>
        <v>0</v>
      </c>
      <c r="J9" s="125" t="s">
        <v>55</v>
      </c>
      <c r="K9" s="126"/>
    </row>
    <row r="10" spans="1:16" ht="15.75" thickBot="1" x14ac:dyDescent="0.3">
      <c r="A10" s="1">
        <v>46157</v>
      </c>
      <c r="B10" s="54">
        <f t="shared" si="0"/>
        <v>0</v>
      </c>
      <c r="C10" s="55">
        <f t="shared" si="1"/>
        <v>0</v>
      </c>
      <c r="D10" s="56">
        <f t="shared" si="2"/>
        <v>0</v>
      </c>
      <c r="E10" s="57">
        <f t="shared" si="3"/>
        <v>0</v>
      </c>
      <c r="F10" s="58">
        <f t="shared" si="4"/>
        <v>0</v>
      </c>
      <c r="G10" s="60">
        <f t="shared" si="5"/>
        <v>0</v>
      </c>
      <c r="J10" s="9" t="s">
        <v>13</v>
      </c>
      <c r="K10" s="45">
        <v>0</v>
      </c>
    </row>
    <row r="11" spans="1:16" ht="15.75" thickBot="1" x14ac:dyDescent="0.3">
      <c r="A11" s="1">
        <v>46171</v>
      </c>
      <c r="B11" s="54">
        <f t="shared" si="0"/>
        <v>0</v>
      </c>
      <c r="C11" s="55">
        <f t="shared" si="1"/>
        <v>0</v>
      </c>
      <c r="D11" s="56">
        <f t="shared" si="2"/>
        <v>0</v>
      </c>
      <c r="E11" s="57">
        <f t="shared" si="3"/>
        <v>0</v>
      </c>
      <c r="F11" s="58">
        <f t="shared" si="4"/>
        <v>0</v>
      </c>
      <c r="G11" s="60">
        <f t="shared" si="5"/>
        <v>0</v>
      </c>
    </row>
    <row r="12" spans="1:16" ht="15.75" thickBot="1" x14ac:dyDescent="0.3">
      <c r="A12" s="1">
        <v>46188</v>
      </c>
      <c r="B12" s="54">
        <f t="shared" si="0"/>
        <v>0</v>
      </c>
      <c r="C12" s="55">
        <f t="shared" si="1"/>
        <v>0</v>
      </c>
      <c r="D12" s="56">
        <f t="shared" si="2"/>
        <v>0</v>
      </c>
      <c r="E12" s="57">
        <f t="shared" si="3"/>
        <v>0</v>
      </c>
      <c r="F12" s="58">
        <f t="shared" si="4"/>
        <v>0</v>
      </c>
      <c r="G12" s="60">
        <f t="shared" si="5"/>
        <v>0</v>
      </c>
      <c r="J12" s="119" t="s">
        <v>25</v>
      </c>
      <c r="K12" s="120"/>
    </row>
    <row r="13" spans="1:16" ht="15.75" thickBot="1" x14ac:dyDescent="0.3">
      <c r="A13" s="1">
        <v>46203</v>
      </c>
      <c r="B13" s="54">
        <f>$K$19</f>
        <v>0</v>
      </c>
      <c r="C13" s="55">
        <f t="shared" si="1"/>
        <v>0</v>
      </c>
      <c r="D13" s="56">
        <f t="shared" si="2"/>
        <v>0</v>
      </c>
      <c r="E13" s="57">
        <f t="shared" si="3"/>
        <v>0</v>
      </c>
      <c r="F13" s="58">
        <f t="shared" si="4"/>
        <v>0</v>
      </c>
      <c r="G13" s="60">
        <f t="shared" si="5"/>
        <v>0</v>
      </c>
      <c r="J13" s="15" t="s">
        <v>6</v>
      </c>
      <c r="K13" s="46">
        <v>0</v>
      </c>
    </row>
    <row r="14" spans="1:16" ht="15.75" thickBot="1" x14ac:dyDescent="0.3">
      <c r="A14" s="1">
        <v>46218</v>
      </c>
      <c r="B14" s="54">
        <f t="shared" si="0"/>
        <v>0</v>
      </c>
      <c r="C14" s="55">
        <f t="shared" si="1"/>
        <v>0</v>
      </c>
      <c r="D14" s="56">
        <f t="shared" si="2"/>
        <v>0</v>
      </c>
      <c r="E14" s="57">
        <f t="shared" si="3"/>
        <v>0</v>
      </c>
      <c r="F14" s="58">
        <f t="shared" si="4"/>
        <v>0</v>
      </c>
      <c r="G14" s="60">
        <f t="shared" si="5"/>
        <v>0</v>
      </c>
      <c r="J14" s="17" t="s">
        <v>7</v>
      </c>
      <c r="K14" s="10">
        <f>K13/24</f>
        <v>0</v>
      </c>
    </row>
    <row r="15" spans="1:16" ht="15.75" thickBot="1" x14ac:dyDescent="0.3">
      <c r="A15" s="1">
        <v>46234</v>
      </c>
      <c r="B15" s="54">
        <f t="shared" si="0"/>
        <v>0</v>
      </c>
      <c r="C15" s="55">
        <f t="shared" si="1"/>
        <v>0</v>
      </c>
      <c r="D15" s="56">
        <f t="shared" si="2"/>
        <v>0</v>
      </c>
      <c r="E15" s="57">
        <f t="shared" si="3"/>
        <v>0</v>
      </c>
      <c r="F15" s="58">
        <f t="shared" si="4"/>
        <v>0</v>
      </c>
      <c r="G15" s="60">
        <f t="shared" si="5"/>
        <v>0</v>
      </c>
      <c r="J15" s="17" t="s">
        <v>2</v>
      </c>
      <c r="K15" s="47">
        <v>0</v>
      </c>
    </row>
    <row r="16" spans="1:16" ht="15.75" thickBot="1" x14ac:dyDescent="0.3">
      <c r="A16" s="1">
        <v>46248</v>
      </c>
      <c r="B16" s="54">
        <f t="shared" si="0"/>
        <v>0</v>
      </c>
      <c r="C16" s="55">
        <f t="shared" si="1"/>
        <v>0</v>
      </c>
      <c r="D16" s="56">
        <f t="shared" si="2"/>
        <v>0</v>
      </c>
      <c r="E16" s="57">
        <f t="shared" si="3"/>
        <v>0</v>
      </c>
      <c r="F16" s="58">
        <f t="shared" si="4"/>
        <v>0</v>
      </c>
      <c r="G16" s="60">
        <f t="shared" si="5"/>
        <v>0</v>
      </c>
      <c r="J16" s="18" t="s">
        <v>0</v>
      </c>
      <c r="K16" s="11">
        <f>K14*K15</f>
        <v>0</v>
      </c>
    </row>
    <row r="17" spans="1:12" ht="15.75" thickBot="1" x14ac:dyDescent="0.3">
      <c r="A17" s="1">
        <v>46265</v>
      </c>
      <c r="B17" s="54">
        <f t="shared" si="0"/>
        <v>0</v>
      </c>
      <c r="C17" s="55">
        <f t="shared" si="1"/>
        <v>0</v>
      </c>
      <c r="D17" s="56">
        <f t="shared" si="2"/>
        <v>0</v>
      </c>
      <c r="E17" s="57">
        <f t="shared" si="3"/>
        <v>0</v>
      </c>
      <c r="F17" s="58">
        <f t="shared" si="4"/>
        <v>0</v>
      </c>
      <c r="G17" s="60">
        <f t="shared" si="5"/>
        <v>0</v>
      </c>
    </row>
    <row r="18" spans="1:12" ht="15.75" thickBot="1" x14ac:dyDescent="0.3">
      <c r="A18" s="1">
        <v>46280</v>
      </c>
      <c r="B18" s="54">
        <f t="shared" si="0"/>
        <v>0</v>
      </c>
      <c r="C18" s="55">
        <f t="shared" si="1"/>
        <v>0</v>
      </c>
      <c r="D18" s="56">
        <f t="shared" si="2"/>
        <v>0</v>
      </c>
      <c r="E18" s="57">
        <f t="shared" si="3"/>
        <v>0</v>
      </c>
      <c r="F18" s="58">
        <f t="shared" si="4"/>
        <v>0</v>
      </c>
      <c r="G18" s="60">
        <f t="shared" si="5"/>
        <v>0</v>
      </c>
      <c r="J18" s="119" t="s">
        <v>8</v>
      </c>
      <c r="K18" s="124"/>
      <c r="L18" s="120"/>
    </row>
    <row r="19" spans="1:12" ht="15" customHeight="1" thickBot="1" x14ac:dyDescent="0.3">
      <c r="A19" s="1">
        <v>46295</v>
      </c>
      <c r="B19" s="54">
        <f t="shared" si="0"/>
        <v>0</v>
      </c>
      <c r="C19" s="55">
        <f t="shared" si="1"/>
        <v>0</v>
      </c>
      <c r="D19" s="56">
        <f t="shared" si="2"/>
        <v>0</v>
      </c>
      <c r="E19" s="57">
        <f t="shared" si="3"/>
        <v>0</v>
      </c>
      <c r="F19" s="58">
        <f t="shared" si="4"/>
        <v>0</v>
      </c>
      <c r="G19" s="60">
        <f t="shared" si="5"/>
        <v>0</v>
      </c>
      <c r="J19" s="19" t="s">
        <v>5</v>
      </c>
      <c r="K19" s="48">
        <v>0</v>
      </c>
      <c r="L19" s="49">
        <v>0</v>
      </c>
    </row>
    <row r="20" spans="1:12" ht="15.75" thickBot="1" x14ac:dyDescent="0.3">
      <c r="A20" s="1">
        <v>46310</v>
      </c>
      <c r="B20" s="54">
        <f t="shared" si="0"/>
        <v>0</v>
      </c>
      <c r="C20" s="55">
        <f t="shared" si="1"/>
        <v>0</v>
      </c>
      <c r="D20" s="56">
        <f t="shared" si="2"/>
        <v>0</v>
      </c>
      <c r="E20" s="57">
        <f t="shared" si="3"/>
        <v>0</v>
      </c>
      <c r="F20" s="58">
        <f t="shared" si="4"/>
        <v>0</v>
      </c>
      <c r="G20" s="60">
        <f t="shared" si="5"/>
        <v>0</v>
      </c>
      <c r="J20" s="20" t="s">
        <v>3</v>
      </c>
      <c r="K20" s="50">
        <v>0</v>
      </c>
      <c r="L20" s="51">
        <v>0</v>
      </c>
    </row>
    <row r="21" spans="1:12" ht="15.75" thickBot="1" x14ac:dyDescent="0.3">
      <c r="A21" s="1">
        <v>46325</v>
      </c>
      <c r="B21" s="54">
        <f t="shared" si="0"/>
        <v>0</v>
      </c>
      <c r="C21" s="55">
        <f t="shared" si="1"/>
        <v>0</v>
      </c>
      <c r="D21" s="56">
        <f t="shared" si="2"/>
        <v>0</v>
      </c>
      <c r="E21" s="57">
        <f t="shared" si="3"/>
        <v>0</v>
      </c>
      <c r="F21" s="58">
        <f t="shared" si="4"/>
        <v>0</v>
      </c>
      <c r="G21" s="60">
        <f t="shared" si="5"/>
        <v>0</v>
      </c>
      <c r="J21" s="21" t="s">
        <v>4</v>
      </c>
      <c r="K21" s="52">
        <v>0</v>
      </c>
      <c r="L21" s="53">
        <v>0</v>
      </c>
    </row>
    <row r="22" spans="1:12" ht="15" customHeight="1" thickBot="1" x14ac:dyDescent="0.3">
      <c r="A22" s="1">
        <v>46339</v>
      </c>
      <c r="B22" s="54">
        <f t="shared" si="0"/>
        <v>0</v>
      </c>
      <c r="C22" s="55">
        <f t="shared" si="1"/>
        <v>0</v>
      </c>
      <c r="D22" s="56">
        <f t="shared" si="2"/>
        <v>0</v>
      </c>
      <c r="E22" s="57">
        <f t="shared" si="3"/>
        <v>0</v>
      </c>
      <c r="F22" s="58">
        <f t="shared" si="4"/>
        <v>0</v>
      </c>
      <c r="G22" s="60">
        <f t="shared" si="5"/>
        <v>0</v>
      </c>
      <c r="J22" s="18" t="s">
        <v>54</v>
      </c>
      <c r="K22" s="70"/>
      <c r="L22" s="71" t="str">
        <f>IF(K13&gt;149999.99,"Post-Tax","Pre-Tax")</f>
        <v>Pre-Tax</v>
      </c>
    </row>
    <row r="23" spans="1:12" x14ac:dyDescent="0.25">
      <c r="A23" s="1">
        <v>46356</v>
      </c>
      <c r="B23" s="54">
        <f t="shared" si="0"/>
        <v>0</v>
      </c>
      <c r="C23" s="55">
        <f t="shared" si="1"/>
        <v>0</v>
      </c>
      <c r="D23" s="56">
        <f t="shared" si="2"/>
        <v>0</v>
      </c>
      <c r="E23" s="57">
        <f t="shared" si="3"/>
        <v>0</v>
      </c>
      <c r="F23" s="58">
        <f t="shared" si="4"/>
        <v>0</v>
      </c>
      <c r="G23" s="60">
        <f t="shared" si="5"/>
        <v>0</v>
      </c>
      <c r="J23" t="s">
        <v>9</v>
      </c>
    </row>
    <row r="24" spans="1:12" ht="15.75" thickBot="1" x14ac:dyDescent="0.3">
      <c r="A24" s="1">
        <v>46371</v>
      </c>
      <c r="B24" s="54">
        <f t="shared" si="0"/>
        <v>0</v>
      </c>
      <c r="C24" s="55">
        <f t="shared" si="1"/>
        <v>0</v>
      </c>
      <c r="D24" s="56">
        <f t="shared" si="2"/>
        <v>0</v>
      </c>
      <c r="E24" s="57">
        <f t="shared" si="3"/>
        <v>0</v>
      </c>
      <c r="F24" s="58">
        <f t="shared" si="4"/>
        <v>0</v>
      </c>
      <c r="G24" s="60">
        <f t="shared" si="5"/>
        <v>0</v>
      </c>
    </row>
    <row r="25" spans="1:12" ht="15.75" thickBot="1" x14ac:dyDescent="0.3">
      <c r="A25" s="2">
        <v>46387</v>
      </c>
      <c r="B25" s="61">
        <f t="shared" si="0"/>
        <v>0</v>
      </c>
      <c r="C25" s="62">
        <f t="shared" si="1"/>
        <v>0</v>
      </c>
      <c r="D25" s="63">
        <f t="shared" si="2"/>
        <v>0</v>
      </c>
      <c r="E25" s="64">
        <f t="shared" si="3"/>
        <v>0</v>
      </c>
      <c r="F25" s="65">
        <f t="shared" si="4"/>
        <v>0</v>
      </c>
      <c r="G25" s="66">
        <f t="shared" si="5"/>
        <v>0</v>
      </c>
      <c r="J25" s="23" t="s">
        <v>16</v>
      </c>
      <c r="K25" s="25"/>
    </row>
    <row r="26" spans="1:12" ht="15.75" thickBot="1" x14ac:dyDescent="0.3">
      <c r="B26" s="5">
        <f>SUM(B2:B25)</f>
        <v>0</v>
      </c>
      <c r="D26" s="4">
        <f>SUM(D2:D25)</f>
        <v>0</v>
      </c>
      <c r="F26" s="3">
        <f>SUM(F2:F25)</f>
        <v>0</v>
      </c>
      <c r="H26" s="6">
        <f>F26+D26+B26</f>
        <v>0</v>
      </c>
      <c r="J26" s="15" t="s">
        <v>19</v>
      </c>
      <c r="K26" s="16">
        <v>24500</v>
      </c>
    </row>
    <row r="27" spans="1:12" ht="15.75" thickBot="1" x14ac:dyDescent="0.3">
      <c r="B27" s="26" t="s">
        <v>27</v>
      </c>
      <c r="C27" s="27"/>
      <c r="D27" s="28">
        <f>$B$26+$D$26</f>
        <v>0</v>
      </c>
      <c r="F27" s="7"/>
      <c r="H27" s="7"/>
      <c r="J27" s="8" t="s">
        <v>17</v>
      </c>
      <c r="K27" s="10">
        <f>VLOOKUP(K10,'Reference Table'!A1:B127,2,FALSE)</f>
        <v>0</v>
      </c>
    </row>
    <row r="28" spans="1:12" ht="15.75" thickBot="1" x14ac:dyDescent="0.3">
      <c r="F28" s="7"/>
      <c r="J28" s="12" t="s">
        <v>18</v>
      </c>
      <c r="K28" s="11">
        <f>SUM(K26:K27)</f>
        <v>24500</v>
      </c>
    </row>
    <row r="29" spans="1:12" ht="15.75" customHeight="1" thickBot="1" x14ac:dyDescent="0.3">
      <c r="B29" s="121" t="s">
        <v>40</v>
      </c>
      <c r="C29" s="122"/>
      <c r="D29" s="122"/>
      <c r="E29" s="122"/>
      <c r="F29" s="122"/>
      <c r="G29" s="122"/>
      <c r="H29" s="123"/>
    </row>
    <row r="30" spans="1:12" x14ac:dyDescent="0.25">
      <c r="B30" s="36" t="s">
        <v>36</v>
      </c>
      <c r="C30" s="115" t="str">
        <f>IF(B26&gt;K26,'Reference Table'!D5,'Reference Table'!D10)</f>
        <v>No Warning for Pre-tax</v>
      </c>
      <c r="D30" s="115"/>
      <c r="E30" s="115"/>
      <c r="F30" s="115"/>
      <c r="G30" s="115"/>
      <c r="H30" s="116"/>
      <c r="J30" s="127" t="s">
        <v>42</v>
      </c>
      <c r="K30" s="127"/>
      <c r="L30" s="127"/>
    </row>
    <row r="31" spans="1:12" x14ac:dyDescent="0.25">
      <c r="B31" s="36" t="s">
        <v>37</v>
      </c>
      <c r="C31" s="115" t="str">
        <f>IF(D26&gt;K26,'Reference Table'!D6,'Reference Table'!D11)</f>
        <v>No Warning for Post-tax</v>
      </c>
      <c r="D31" s="115"/>
      <c r="E31" s="115"/>
      <c r="F31" s="115"/>
      <c r="G31" s="115"/>
      <c r="H31" s="116"/>
      <c r="J31" s="127"/>
      <c r="K31" s="127"/>
      <c r="L31" s="127"/>
    </row>
    <row r="32" spans="1:12" x14ac:dyDescent="0.25">
      <c r="B32" s="36" t="s">
        <v>38</v>
      </c>
      <c r="C32" s="115" t="str">
        <f>IF(F26&gt;K27,'Reference Table'!D7,'Reference Table'!D12)</f>
        <v>No Warning for Catch-Up</v>
      </c>
      <c r="D32" s="115"/>
      <c r="E32" s="115"/>
      <c r="F32" s="115"/>
      <c r="G32" s="115"/>
      <c r="H32" s="116"/>
      <c r="J32" s="127"/>
      <c r="K32" s="127"/>
      <c r="L32" s="127"/>
    </row>
    <row r="33" spans="2:12" ht="15.75" thickBot="1" x14ac:dyDescent="0.3">
      <c r="B33" s="37" t="s">
        <v>39</v>
      </c>
      <c r="C33" s="117" t="str">
        <f>IF(D27&gt;K26,'Reference Table'!D8,'Reference Table'!D9)</f>
        <v>No IRS Limit Error</v>
      </c>
      <c r="D33" s="117"/>
      <c r="E33" s="117"/>
      <c r="F33" s="117"/>
      <c r="G33" s="117"/>
      <c r="H33" s="118"/>
      <c r="J33" s="127"/>
      <c r="K33" s="127"/>
      <c r="L33" s="127"/>
    </row>
    <row r="34" spans="2:12" x14ac:dyDescent="0.25">
      <c r="J34" s="127"/>
      <c r="K34" s="127"/>
      <c r="L34" s="127"/>
    </row>
  </sheetData>
  <sheetProtection sheet="1" objects="1" scenarios="1" selectLockedCells="1"/>
  <mergeCells count="16">
    <mergeCell ref="J1:P1"/>
    <mergeCell ref="J30:L34"/>
    <mergeCell ref="J2:P2"/>
    <mergeCell ref="J3:P3"/>
    <mergeCell ref="J4:P4"/>
    <mergeCell ref="J5:P5"/>
    <mergeCell ref="J6:P6"/>
    <mergeCell ref="C32:H32"/>
    <mergeCell ref="C33:H33"/>
    <mergeCell ref="J8:K8"/>
    <mergeCell ref="B29:H29"/>
    <mergeCell ref="C30:H30"/>
    <mergeCell ref="C31:H31"/>
    <mergeCell ref="J18:L18"/>
    <mergeCell ref="J12:K12"/>
    <mergeCell ref="J9:K9"/>
  </mergeCells>
  <conditionalFormatting sqref="C30:C33">
    <cfRule type="containsText" dxfId="3" priority="2" operator="containsText" text="No">
      <formula>NOT(ISERROR(SEARCH("No",C30)))</formula>
    </cfRule>
  </conditionalFormatting>
  <conditionalFormatting sqref="C30:H33">
    <cfRule type="containsText" dxfId="2" priority="1" operator="containsText" text="contribution">
      <formula>NOT(ISERROR(SEARCH("contribution",C30)))</formula>
    </cfRule>
  </conditionalFormatting>
  <dataValidations count="1">
    <dataValidation type="whole" operator="lessThan" allowBlank="1" showInputMessage="1" showErrorMessage="1" errorTitle="Overcontribution Possible" error="The per pay contribution you have entered may result in overcontribution, please re-evaluate the amount per pay." sqref="B26" xr:uid="{7337CF44-947D-4D0C-8BC3-E79EF2CA0112}">
      <formula1>24500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041-2FF1-4EEC-BB91-31B797C97D34}">
  <sheetPr>
    <tabColor rgb="FF0070C0"/>
  </sheetPr>
  <dimension ref="A1:P35"/>
  <sheetViews>
    <sheetView workbookViewId="0">
      <selection activeCell="K10" sqref="K10"/>
    </sheetView>
  </sheetViews>
  <sheetFormatPr defaultRowHeight="15" x14ac:dyDescent="0.25"/>
  <cols>
    <col min="1" max="1" width="10.42578125" bestFit="1" customWidth="1"/>
    <col min="2" max="2" width="23.42578125" customWidth="1"/>
    <col min="3" max="3" width="11.140625" customWidth="1"/>
    <col min="4" max="4" width="23.42578125" bestFit="1" customWidth="1"/>
    <col min="5" max="5" width="11.140625" bestFit="1" customWidth="1"/>
    <col min="6" max="6" width="20.85546875" bestFit="1" customWidth="1"/>
    <col min="7" max="7" width="11.140625" bestFit="1" customWidth="1"/>
    <col min="8" max="8" width="15.7109375" customWidth="1"/>
    <col min="9" max="9" width="5.140625" customWidth="1"/>
    <col min="10" max="10" width="29.85546875" customWidth="1"/>
    <col min="11" max="11" width="23" customWidth="1"/>
    <col min="12" max="12" width="8.28515625" customWidth="1"/>
    <col min="13" max="13" width="5.42578125" customWidth="1"/>
  </cols>
  <sheetData>
    <row r="1" spans="1:16" ht="15.75" thickBot="1" x14ac:dyDescent="0.3">
      <c r="A1" s="40" t="s">
        <v>1</v>
      </c>
      <c r="B1" s="41" t="s">
        <v>5</v>
      </c>
      <c r="C1" s="41" t="s">
        <v>2</v>
      </c>
      <c r="D1" s="42" t="s">
        <v>3</v>
      </c>
      <c r="E1" s="42" t="s">
        <v>2</v>
      </c>
      <c r="F1" s="43" t="s">
        <v>4</v>
      </c>
      <c r="G1" s="43" t="s">
        <v>2</v>
      </c>
      <c r="J1" s="119" t="s">
        <v>26</v>
      </c>
      <c r="K1" s="124"/>
      <c r="L1" s="124"/>
      <c r="M1" s="124"/>
      <c r="N1" s="124"/>
      <c r="O1" s="124"/>
      <c r="P1" s="120"/>
    </row>
    <row r="2" spans="1:16" x14ac:dyDescent="0.25">
      <c r="A2" s="44">
        <v>46024</v>
      </c>
      <c r="B2" s="54">
        <f t="shared" ref="B2:B27" si="0">$K$20</f>
        <v>0</v>
      </c>
      <c r="C2" s="55">
        <f t="shared" ref="C2:C27" si="1">$L$20</f>
        <v>0</v>
      </c>
      <c r="D2" s="56">
        <f t="shared" ref="D2:D27" si="2">$K$21</f>
        <v>0</v>
      </c>
      <c r="E2" s="57">
        <f t="shared" ref="E2:E27" si="3">$L$21</f>
        <v>0</v>
      </c>
      <c r="F2" s="58">
        <f t="shared" ref="F2:F27" si="4">$K$22</f>
        <v>0</v>
      </c>
      <c r="G2" s="59">
        <f t="shared" ref="G2:G27" si="5">$L$22</f>
        <v>0</v>
      </c>
      <c r="J2" s="128" t="s">
        <v>24</v>
      </c>
      <c r="K2" s="129"/>
      <c r="L2" s="129"/>
      <c r="M2" s="129"/>
      <c r="N2" s="129"/>
      <c r="O2" s="129"/>
      <c r="P2" s="130"/>
    </row>
    <row r="3" spans="1:16" x14ac:dyDescent="0.25">
      <c r="A3" s="44">
        <v>46038</v>
      </c>
      <c r="B3" s="54">
        <f t="shared" si="0"/>
        <v>0</v>
      </c>
      <c r="C3" s="55">
        <f t="shared" si="1"/>
        <v>0</v>
      </c>
      <c r="D3" s="56">
        <f t="shared" si="2"/>
        <v>0</v>
      </c>
      <c r="E3" s="57">
        <f t="shared" si="3"/>
        <v>0</v>
      </c>
      <c r="F3" s="58">
        <f t="shared" si="4"/>
        <v>0</v>
      </c>
      <c r="G3" s="59">
        <f t="shared" si="5"/>
        <v>0</v>
      </c>
      <c r="J3" s="131" t="s">
        <v>20</v>
      </c>
      <c r="K3" s="115"/>
      <c r="L3" s="115"/>
      <c r="M3" s="115"/>
      <c r="N3" s="115"/>
      <c r="O3" s="115"/>
      <c r="P3" s="116"/>
    </row>
    <row r="4" spans="1:16" x14ac:dyDescent="0.25">
      <c r="A4" s="44">
        <v>46052</v>
      </c>
      <c r="B4" s="54">
        <f t="shared" si="0"/>
        <v>0</v>
      </c>
      <c r="C4" s="55">
        <f t="shared" si="1"/>
        <v>0</v>
      </c>
      <c r="D4" s="56">
        <f t="shared" si="2"/>
        <v>0</v>
      </c>
      <c r="E4" s="57">
        <f t="shared" si="3"/>
        <v>0</v>
      </c>
      <c r="F4" s="58">
        <f t="shared" si="4"/>
        <v>0</v>
      </c>
      <c r="G4" s="59">
        <f t="shared" si="5"/>
        <v>0</v>
      </c>
      <c r="J4" s="131" t="s">
        <v>21</v>
      </c>
      <c r="K4" s="115"/>
      <c r="L4" s="115"/>
      <c r="M4" s="115"/>
      <c r="N4" s="115"/>
      <c r="O4" s="115"/>
      <c r="P4" s="116"/>
    </row>
    <row r="5" spans="1:16" x14ac:dyDescent="0.25">
      <c r="A5" s="44">
        <v>46066</v>
      </c>
      <c r="B5" s="54">
        <f t="shared" si="0"/>
        <v>0</v>
      </c>
      <c r="C5" s="55">
        <f t="shared" si="1"/>
        <v>0</v>
      </c>
      <c r="D5" s="56">
        <f t="shared" si="2"/>
        <v>0</v>
      </c>
      <c r="E5" s="57">
        <f t="shared" si="3"/>
        <v>0</v>
      </c>
      <c r="F5" s="58">
        <f t="shared" si="4"/>
        <v>0</v>
      </c>
      <c r="G5" s="59">
        <f t="shared" si="5"/>
        <v>0</v>
      </c>
      <c r="J5" s="131" t="s">
        <v>22</v>
      </c>
      <c r="K5" s="115"/>
      <c r="L5" s="115"/>
      <c r="M5" s="115"/>
      <c r="N5" s="115"/>
      <c r="O5" s="115"/>
      <c r="P5" s="116"/>
    </row>
    <row r="6" spans="1:16" ht="15.75" thickBot="1" x14ac:dyDescent="0.3">
      <c r="A6" s="44">
        <v>46080</v>
      </c>
      <c r="B6" s="54">
        <f t="shared" si="0"/>
        <v>0</v>
      </c>
      <c r="C6" s="55">
        <f t="shared" si="1"/>
        <v>0</v>
      </c>
      <c r="D6" s="56">
        <f t="shared" si="2"/>
        <v>0</v>
      </c>
      <c r="E6" s="57">
        <f t="shared" si="3"/>
        <v>0</v>
      </c>
      <c r="F6" s="58">
        <f t="shared" si="4"/>
        <v>0</v>
      </c>
      <c r="G6" s="59">
        <f t="shared" si="5"/>
        <v>0</v>
      </c>
      <c r="J6" s="132" t="s">
        <v>23</v>
      </c>
      <c r="K6" s="117"/>
      <c r="L6" s="117"/>
      <c r="M6" s="117"/>
      <c r="N6" s="117"/>
      <c r="O6" s="117"/>
      <c r="P6" s="118"/>
    </row>
    <row r="7" spans="1:16" ht="15.75" thickBot="1" x14ac:dyDescent="0.3">
      <c r="A7" s="44">
        <v>46094</v>
      </c>
      <c r="B7" s="54">
        <f t="shared" si="0"/>
        <v>0</v>
      </c>
      <c r="C7" s="55">
        <f t="shared" si="1"/>
        <v>0</v>
      </c>
      <c r="D7" s="56">
        <f t="shared" si="2"/>
        <v>0</v>
      </c>
      <c r="E7" s="57">
        <f t="shared" si="3"/>
        <v>0</v>
      </c>
      <c r="F7" s="58">
        <f t="shared" si="4"/>
        <v>0</v>
      </c>
      <c r="G7" s="59">
        <f t="shared" si="5"/>
        <v>0</v>
      </c>
    </row>
    <row r="8" spans="1:16" ht="15.75" thickBot="1" x14ac:dyDescent="0.3">
      <c r="A8" s="44">
        <v>46108</v>
      </c>
      <c r="B8" s="54">
        <f t="shared" si="0"/>
        <v>0</v>
      </c>
      <c r="C8" s="55">
        <f t="shared" si="1"/>
        <v>0</v>
      </c>
      <c r="D8" s="56">
        <f t="shared" si="2"/>
        <v>0</v>
      </c>
      <c r="E8" s="57">
        <f t="shared" si="3"/>
        <v>0</v>
      </c>
      <c r="F8" s="58">
        <f t="shared" si="4"/>
        <v>0</v>
      </c>
      <c r="G8" s="59">
        <f t="shared" si="5"/>
        <v>0</v>
      </c>
      <c r="J8" s="119" t="s">
        <v>10</v>
      </c>
      <c r="K8" s="120"/>
    </row>
    <row r="9" spans="1:16" ht="15.75" thickBot="1" x14ac:dyDescent="0.3">
      <c r="A9" s="44">
        <v>46122</v>
      </c>
      <c r="B9" s="54">
        <f t="shared" si="0"/>
        <v>0</v>
      </c>
      <c r="C9" s="55">
        <f t="shared" si="1"/>
        <v>0</v>
      </c>
      <c r="D9" s="56">
        <f t="shared" si="2"/>
        <v>0</v>
      </c>
      <c r="E9" s="57">
        <f t="shared" si="3"/>
        <v>0</v>
      </c>
      <c r="F9" s="58">
        <f t="shared" si="4"/>
        <v>0</v>
      </c>
      <c r="G9" s="59">
        <f t="shared" si="5"/>
        <v>0</v>
      </c>
      <c r="J9" s="125" t="s">
        <v>55</v>
      </c>
      <c r="K9" s="126"/>
    </row>
    <row r="10" spans="1:16" ht="15.75" thickBot="1" x14ac:dyDescent="0.3">
      <c r="A10" s="44">
        <v>46136</v>
      </c>
      <c r="B10" s="54">
        <f t="shared" si="0"/>
        <v>0</v>
      </c>
      <c r="C10" s="55">
        <f t="shared" si="1"/>
        <v>0</v>
      </c>
      <c r="D10" s="56">
        <f t="shared" si="2"/>
        <v>0</v>
      </c>
      <c r="E10" s="57">
        <f t="shared" si="3"/>
        <v>0</v>
      </c>
      <c r="F10" s="58">
        <f t="shared" si="4"/>
        <v>0</v>
      </c>
      <c r="G10" s="59">
        <f t="shared" si="5"/>
        <v>0</v>
      </c>
      <c r="J10" s="9" t="s">
        <v>13</v>
      </c>
      <c r="K10" s="45">
        <v>0</v>
      </c>
    </row>
    <row r="11" spans="1:16" ht="15.75" thickBot="1" x14ac:dyDescent="0.3">
      <c r="A11" s="44">
        <v>46150</v>
      </c>
      <c r="B11" s="54">
        <f t="shared" si="0"/>
        <v>0</v>
      </c>
      <c r="C11" s="55">
        <f t="shared" si="1"/>
        <v>0</v>
      </c>
      <c r="D11" s="56">
        <f t="shared" si="2"/>
        <v>0</v>
      </c>
      <c r="E11" s="57">
        <f t="shared" si="3"/>
        <v>0</v>
      </c>
      <c r="F11" s="58">
        <f t="shared" si="4"/>
        <v>0</v>
      </c>
      <c r="G11" s="59">
        <f t="shared" si="5"/>
        <v>0</v>
      </c>
    </row>
    <row r="12" spans="1:16" ht="15.75" thickBot="1" x14ac:dyDescent="0.3">
      <c r="A12" s="44">
        <v>46164</v>
      </c>
      <c r="B12" s="54">
        <f t="shared" si="0"/>
        <v>0</v>
      </c>
      <c r="C12" s="55">
        <f t="shared" si="1"/>
        <v>0</v>
      </c>
      <c r="D12" s="56">
        <f t="shared" si="2"/>
        <v>0</v>
      </c>
      <c r="E12" s="57">
        <f t="shared" si="3"/>
        <v>0</v>
      </c>
      <c r="F12" s="58">
        <f t="shared" si="4"/>
        <v>0</v>
      </c>
      <c r="G12" s="59">
        <f t="shared" si="5"/>
        <v>0</v>
      </c>
      <c r="J12" s="119" t="s">
        <v>25</v>
      </c>
      <c r="K12" s="120"/>
    </row>
    <row r="13" spans="1:16" ht="15.75" thickBot="1" x14ac:dyDescent="0.3">
      <c r="A13" s="44">
        <v>46178</v>
      </c>
      <c r="B13" s="54">
        <f t="shared" si="0"/>
        <v>0</v>
      </c>
      <c r="C13" s="55">
        <f t="shared" si="1"/>
        <v>0</v>
      </c>
      <c r="D13" s="56">
        <f t="shared" si="2"/>
        <v>0</v>
      </c>
      <c r="E13" s="57">
        <f t="shared" si="3"/>
        <v>0</v>
      </c>
      <c r="F13" s="58">
        <f t="shared" si="4"/>
        <v>0</v>
      </c>
      <c r="G13" s="59">
        <f t="shared" si="5"/>
        <v>0</v>
      </c>
      <c r="J13" s="17" t="s">
        <v>44</v>
      </c>
      <c r="K13" s="46">
        <v>0</v>
      </c>
    </row>
    <row r="14" spans="1:16" x14ac:dyDescent="0.25">
      <c r="A14" s="44">
        <v>46191</v>
      </c>
      <c r="B14" s="54">
        <f t="shared" si="0"/>
        <v>0</v>
      </c>
      <c r="C14" s="55">
        <f t="shared" si="1"/>
        <v>0</v>
      </c>
      <c r="D14" s="56">
        <f t="shared" si="2"/>
        <v>0</v>
      </c>
      <c r="E14" s="57">
        <f t="shared" si="3"/>
        <v>0</v>
      </c>
      <c r="F14" s="58">
        <f t="shared" si="4"/>
        <v>0</v>
      </c>
      <c r="G14" s="59">
        <f t="shared" si="5"/>
        <v>0</v>
      </c>
      <c r="J14" s="17" t="s">
        <v>43</v>
      </c>
      <c r="K14" s="10">
        <f>K13*2080</f>
        <v>0</v>
      </c>
    </row>
    <row r="15" spans="1:16" ht="15.75" thickBot="1" x14ac:dyDescent="0.3">
      <c r="A15" s="44">
        <v>45840</v>
      </c>
      <c r="B15" s="54">
        <f t="shared" si="0"/>
        <v>0</v>
      </c>
      <c r="C15" s="55">
        <f t="shared" si="1"/>
        <v>0</v>
      </c>
      <c r="D15" s="56">
        <f t="shared" si="2"/>
        <v>0</v>
      </c>
      <c r="E15" s="57">
        <f t="shared" si="3"/>
        <v>0</v>
      </c>
      <c r="F15" s="58">
        <f t="shared" si="4"/>
        <v>0</v>
      </c>
      <c r="G15" s="59">
        <f t="shared" si="5"/>
        <v>0</v>
      </c>
      <c r="J15" s="17" t="s">
        <v>7</v>
      </c>
      <c r="K15" s="10">
        <f>K14/26</f>
        <v>0</v>
      </c>
    </row>
    <row r="16" spans="1:16" ht="15.75" thickBot="1" x14ac:dyDescent="0.3">
      <c r="A16" s="44">
        <v>46220</v>
      </c>
      <c r="B16" s="54">
        <f t="shared" si="0"/>
        <v>0</v>
      </c>
      <c r="C16" s="55">
        <f t="shared" si="1"/>
        <v>0</v>
      </c>
      <c r="D16" s="56">
        <f t="shared" si="2"/>
        <v>0</v>
      </c>
      <c r="E16" s="57">
        <f t="shared" si="3"/>
        <v>0</v>
      </c>
      <c r="F16" s="58">
        <f t="shared" si="4"/>
        <v>0</v>
      </c>
      <c r="G16" s="59">
        <f t="shared" si="5"/>
        <v>0</v>
      </c>
      <c r="J16" s="17" t="s">
        <v>2</v>
      </c>
      <c r="K16" s="47">
        <v>0</v>
      </c>
    </row>
    <row r="17" spans="1:12" ht="15.75" thickBot="1" x14ac:dyDescent="0.3">
      <c r="A17" s="44">
        <v>46234</v>
      </c>
      <c r="B17" s="54">
        <f t="shared" si="0"/>
        <v>0</v>
      </c>
      <c r="C17" s="55">
        <f t="shared" si="1"/>
        <v>0</v>
      </c>
      <c r="D17" s="56">
        <f t="shared" si="2"/>
        <v>0</v>
      </c>
      <c r="E17" s="57">
        <f t="shared" si="3"/>
        <v>0</v>
      </c>
      <c r="F17" s="58">
        <f t="shared" si="4"/>
        <v>0</v>
      </c>
      <c r="G17" s="59">
        <f t="shared" si="5"/>
        <v>0</v>
      </c>
      <c r="J17" s="38" t="s">
        <v>0</v>
      </c>
      <c r="K17" s="39">
        <f>K15*K16</f>
        <v>0</v>
      </c>
    </row>
    <row r="18" spans="1:12" ht="15.75" thickBot="1" x14ac:dyDescent="0.3">
      <c r="A18" s="44">
        <v>46248</v>
      </c>
      <c r="B18" s="54">
        <f t="shared" si="0"/>
        <v>0</v>
      </c>
      <c r="C18" s="55">
        <f t="shared" si="1"/>
        <v>0</v>
      </c>
      <c r="D18" s="56">
        <f t="shared" si="2"/>
        <v>0</v>
      </c>
      <c r="E18" s="57">
        <f t="shared" si="3"/>
        <v>0</v>
      </c>
      <c r="F18" s="58">
        <f t="shared" si="4"/>
        <v>0</v>
      </c>
      <c r="G18" s="59">
        <f t="shared" si="5"/>
        <v>0</v>
      </c>
    </row>
    <row r="19" spans="1:12" ht="15" customHeight="1" thickBot="1" x14ac:dyDescent="0.3">
      <c r="A19" s="44">
        <v>46262</v>
      </c>
      <c r="B19" s="54">
        <f t="shared" si="0"/>
        <v>0</v>
      </c>
      <c r="C19" s="55">
        <f t="shared" si="1"/>
        <v>0</v>
      </c>
      <c r="D19" s="56">
        <f t="shared" si="2"/>
        <v>0</v>
      </c>
      <c r="E19" s="57">
        <f t="shared" si="3"/>
        <v>0</v>
      </c>
      <c r="F19" s="58">
        <f t="shared" si="4"/>
        <v>0</v>
      </c>
      <c r="G19" s="59">
        <f t="shared" si="5"/>
        <v>0</v>
      </c>
      <c r="J19" s="23" t="s">
        <v>8</v>
      </c>
      <c r="K19" s="24"/>
      <c r="L19" s="25"/>
    </row>
    <row r="20" spans="1:12" ht="15.75" thickBot="1" x14ac:dyDescent="0.3">
      <c r="A20" s="44">
        <v>46276</v>
      </c>
      <c r="B20" s="54">
        <f t="shared" si="0"/>
        <v>0</v>
      </c>
      <c r="C20" s="55">
        <f t="shared" si="1"/>
        <v>0</v>
      </c>
      <c r="D20" s="56">
        <f t="shared" si="2"/>
        <v>0</v>
      </c>
      <c r="E20" s="57">
        <f t="shared" si="3"/>
        <v>0</v>
      </c>
      <c r="F20" s="58">
        <f t="shared" si="4"/>
        <v>0</v>
      </c>
      <c r="G20" s="59">
        <f t="shared" si="5"/>
        <v>0</v>
      </c>
      <c r="J20" s="19" t="s">
        <v>5</v>
      </c>
      <c r="K20" s="48">
        <v>0</v>
      </c>
      <c r="L20" s="49">
        <v>0</v>
      </c>
    </row>
    <row r="21" spans="1:12" ht="15.75" thickBot="1" x14ac:dyDescent="0.3">
      <c r="A21" s="44">
        <v>46290</v>
      </c>
      <c r="B21" s="54">
        <f t="shared" si="0"/>
        <v>0</v>
      </c>
      <c r="C21" s="55">
        <f t="shared" si="1"/>
        <v>0</v>
      </c>
      <c r="D21" s="56">
        <f t="shared" si="2"/>
        <v>0</v>
      </c>
      <c r="E21" s="57">
        <f t="shared" si="3"/>
        <v>0</v>
      </c>
      <c r="F21" s="58">
        <f t="shared" si="4"/>
        <v>0</v>
      </c>
      <c r="G21" s="59">
        <f t="shared" si="5"/>
        <v>0</v>
      </c>
      <c r="J21" s="20" t="s">
        <v>3</v>
      </c>
      <c r="K21" s="50">
        <v>0</v>
      </c>
      <c r="L21" s="51">
        <v>0</v>
      </c>
    </row>
    <row r="22" spans="1:12" ht="15" customHeight="1" thickBot="1" x14ac:dyDescent="0.3">
      <c r="A22" s="44">
        <v>46304</v>
      </c>
      <c r="B22" s="54">
        <f t="shared" si="0"/>
        <v>0</v>
      </c>
      <c r="C22" s="55">
        <f t="shared" si="1"/>
        <v>0</v>
      </c>
      <c r="D22" s="56">
        <f t="shared" si="2"/>
        <v>0</v>
      </c>
      <c r="E22" s="57">
        <f t="shared" si="3"/>
        <v>0</v>
      </c>
      <c r="F22" s="58">
        <f t="shared" si="4"/>
        <v>0</v>
      </c>
      <c r="G22" s="59">
        <f t="shared" si="5"/>
        <v>0</v>
      </c>
      <c r="J22" s="21" t="s">
        <v>4</v>
      </c>
      <c r="K22" s="52">
        <v>0</v>
      </c>
      <c r="L22" s="53">
        <v>0</v>
      </c>
    </row>
    <row r="23" spans="1:12" ht="15.75" thickBot="1" x14ac:dyDescent="0.3">
      <c r="A23" s="44">
        <v>46318</v>
      </c>
      <c r="B23" s="54">
        <f t="shared" si="0"/>
        <v>0</v>
      </c>
      <c r="C23" s="55">
        <f t="shared" si="1"/>
        <v>0</v>
      </c>
      <c r="D23" s="56">
        <f t="shared" si="2"/>
        <v>0</v>
      </c>
      <c r="E23" s="57">
        <f t="shared" si="3"/>
        <v>0</v>
      </c>
      <c r="F23" s="58">
        <f t="shared" si="4"/>
        <v>0</v>
      </c>
      <c r="G23" s="59">
        <f t="shared" si="5"/>
        <v>0</v>
      </c>
      <c r="J23" s="18" t="s">
        <v>54</v>
      </c>
      <c r="K23" s="70"/>
      <c r="L23" s="71" t="str">
        <f>IF(K14&gt;149999.99,"Post-Tax","Pre-Tax")</f>
        <v>Pre-Tax</v>
      </c>
    </row>
    <row r="24" spans="1:12" x14ac:dyDescent="0.25">
      <c r="A24" s="44">
        <v>46332</v>
      </c>
      <c r="B24" s="54">
        <f t="shared" si="0"/>
        <v>0</v>
      </c>
      <c r="C24" s="55">
        <f t="shared" si="1"/>
        <v>0</v>
      </c>
      <c r="D24" s="56">
        <f t="shared" si="2"/>
        <v>0</v>
      </c>
      <c r="E24" s="57">
        <f t="shared" si="3"/>
        <v>0</v>
      </c>
      <c r="F24" s="58">
        <f t="shared" si="4"/>
        <v>0</v>
      </c>
      <c r="G24" s="59">
        <f t="shared" si="5"/>
        <v>0</v>
      </c>
      <c r="J24" t="s">
        <v>9</v>
      </c>
    </row>
    <row r="25" spans="1:12" ht="15.75" thickBot="1" x14ac:dyDescent="0.3">
      <c r="A25" s="44">
        <v>46346</v>
      </c>
      <c r="B25" s="54">
        <f t="shared" si="0"/>
        <v>0</v>
      </c>
      <c r="C25" s="55">
        <f t="shared" si="1"/>
        <v>0</v>
      </c>
      <c r="D25" s="56">
        <f t="shared" si="2"/>
        <v>0</v>
      </c>
      <c r="E25" s="57">
        <f t="shared" si="3"/>
        <v>0</v>
      </c>
      <c r="F25" s="58">
        <f t="shared" si="4"/>
        <v>0</v>
      </c>
      <c r="G25" s="59">
        <f t="shared" si="5"/>
        <v>0</v>
      </c>
    </row>
    <row r="26" spans="1:12" ht="15.75" thickBot="1" x14ac:dyDescent="0.3">
      <c r="A26" s="44">
        <v>46360</v>
      </c>
      <c r="B26" s="54">
        <f t="shared" si="0"/>
        <v>0</v>
      </c>
      <c r="C26" s="55">
        <f t="shared" si="1"/>
        <v>0</v>
      </c>
      <c r="D26" s="56">
        <f t="shared" si="2"/>
        <v>0</v>
      </c>
      <c r="E26" s="57">
        <f t="shared" si="3"/>
        <v>0</v>
      </c>
      <c r="F26" s="58">
        <f t="shared" si="4"/>
        <v>0</v>
      </c>
      <c r="G26" s="59">
        <f t="shared" si="5"/>
        <v>0</v>
      </c>
      <c r="J26" s="23" t="s">
        <v>16</v>
      </c>
      <c r="K26" s="25"/>
    </row>
    <row r="27" spans="1:12" x14ac:dyDescent="0.25">
      <c r="A27" s="44">
        <v>46374</v>
      </c>
      <c r="B27" s="54">
        <f t="shared" si="0"/>
        <v>0</v>
      </c>
      <c r="C27" s="55">
        <f t="shared" si="1"/>
        <v>0</v>
      </c>
      <c r="D27" s="56">
        <f t="shared" si="2"/>
        <v>0</v>
      </c>
      <c r="E27" s="57">
        <f t="shared" si="3"/>
        <v>0</v>
      </c>
      <c r="F27" s="58">
        <f t="shared" si="4"/>
        <v>0</v>
      </c>
      <c r="G27" s="59">
        <f t="shared" si="5"/>
        <v>0</v>
      </c>
      <c r="J27" s="15" t="s">
        <v>19</v>
      </c>
      <c r="K27" s="16">
        <v>24500</v>
      </c>
    </row>
    <row r="28" spans="1:12" ht="15.75" thickBot="1" x14ac:dyDescent="0.3">
      <c r="B28" s="5">
        <f>SUM(B2:B27)</f>
        <v>0</v>
      </c>
      <c r="D28" s="4">
        <f>SUM(D2:D27)</f>
        <v>0</v>
      </c>
      <c r="F28" s="3">
        <f>SUM(F2:F27)</f>
        <v>0</v>
      </c>
      <c r="H28" s="6">
        <f>F28+D28+B28</f>
        <v>0</v>
      </c>
      <c r="J28" s="8" t="s">
        <v>17</v>
      </c>
      <c r="K28" s="10">
        <f>VLOOKUP(K10,'Reference Table'!A2:B128,2,FALSE)</f>
        <v>0</v>
      </c>
    </row>
    <row r="29" spans="1:12" ht="15.75" customHeight="1" thickBot="1" x14ac:dyDescent="0.3">
      <c r="B29" s="26" t="s">
        <v>27</v>
      </c>
      <c r="C29" s="27"/>
      <c r="D29" s="28">
        <f>$B$28+$D$28</f>
        <v>0</v>
      </c>
      <c r="F29" s="7"/>
      <c r="H29" s="7"/>
      <c r="J29" s="12" t="s">
        <v>18</v>
      </c>
      <c r="K29" s="11">
        <f>SUM(K27:K28)</f>
        <v>24500</v>
      </c>
    </row>
    <row r="30" spans="1:12" ht="15.75" customHeight="1" thickBot="1" x14ac:dyDescent="0.3">
      <c r="F30" s="7"/>
    </row>
    <row r="31" spans="1:12" ht="15.75" thickBot="1" x14ac:dyDescent="0.3">
      <c r="B31" s="13" t="s">
        <v>40</v>
      </c>
      <c r="C31" s="22"/>
      <c r="D31" s="22"/>
      <c r="E31" s="22"/>
      <c r="F31" s="22"/>
      <c r="G31" s="22"/>
      <c r="H31" s="14"/>
      <c r="J31" s="127" t="s">
        <v>42</v>
      </c>
      <c r="K31" s="127"/>
      <c r="L31" s="127"/>
    </row>
    <row r="32" spans="1:12" x14ac:dyDescent="0.25">
      <c r="B32" s="36" t="s">
        <v>36</v>
      </c>
      <c r="C32" s="129" t="str">
        <f>IF(B28&gt;K27,'Reference Table'!D5,'Reference Table'!D10)</f>
        <v>No Warning for Pre-tax</v>
      </c>
      <c r="D32" s="129"/>
      <c r="E32" s="129"/>
      <c r="F32" s="129"/>
      <c r="G32" s="129"/>
      <c r="H32" s="130"/>
      <c r="J32" s="127"/>
      <c r="K32" s="127"/>
      <c r="L32" s="127"/>
    </row>
    <row r="33" spans="2:12" x14ac:dyDescent="0.25">
      <c r="B33" s="36" t="s">
        <v>37</v>
      </c>
      <c r="C33" s="115" t="str">
        <f>IF(D28&gt;K27,'Reference Table'!D6,'Reference Table'!D11)</f>
        <v>No Warning for Post-tax</v>
      </c>
      <c r="D33" s="115"/>
      <c r="E33" s="115"/>
      <c r="F33" s="115"/>
      <c r="G33" s="115"/>
      <c r="H33" s="116"/>
      <c r="J33" s="127"/>
      <c r="K33" s="127"/>
      <c r="L33" s="127"/>
    </row>
    <row r="34" spans="2:12" x14ac:dyDescent="0.25">
      <c r="B34" s="36" t="s">
        <v>38</v>
      </c>
      <c r="C34" s="115" t="str">
        <f>IF(F28&gt;K28,'Reference Table'!D7,'Reference Table'!D12)</f>
        <v>No Warning for Catch-Up</v>
      </c>
      <c r="D34" s="115"/>
      <c r="E34" s="115"/>
      <c r="F34" s="115"/>
      <c r="G34" s="115"/>
      <c r="H34" s="116"/>
      <c r="J34" s="127"/>
      <c r="K34" s="127"/>
      <c r="L34" s="127"/>
    </row>
    <row r="35" spans="2:12" ht="15.75" thickBot="1" x14ac:dyDescent="0.3">
      <c r="B35" s="37" t="s">
        <v>39</v>
      </c>
      <c r="C35" s="117" t="str">
        <f>IF(D29&gt;K27,'Reference Table'!D8,'Reference Table'!D9)</f>
        <v>No IRS Limit Error</v>
      </c>
      <c r="D35" s="117"/>
      <c r="E35" s="117"/>
      <c r="F35" s="117"/>
      <c r="G35" s="117"/>
      <c r="H35" s="118"/>
      <c r="J35" s="127"/>
      <c r="K35" s="127"/>
      <c r="L35" s="127"/>
    </row>
  </sheetData>
  <sheetProtection sheet="1" objects="1" scenarios="1" selectLockedCells="1"/>
  <mergeCells count="14">
    <mergeCell ref="J8:K8"/>
    <mergeCell ref="J12:K12"/>
    <mergeCell ref="J1:P1"/>
    <mergeCell ref="J2:P2"/>
    <mergeCell ref="J3:P3"/>
    <mergeCell ref="J4:P4"/>
    <mergeCell ref="J5:P5"/>
    <mergeCell ref="J6:P6"/>
    <mergeCell ref="J9:K9"/>
    <mergeCell ref="C32:H32"/>
    <mergeCell ref="C33:H33"/>
    <mergeCell ref="C34:H34"/>
    <mergeCell ref="C35:H35"/>
    <mergeCell ref="J31:L35"/>
  </mergeCells>
  <conditionalFormatting sqref="C32:C35">
    <cfRule type="containsText" dxfId="1" priority="1" operator="containsText" text="contribution">
      <formula>NOT(ISERROR(SEARCH("contribution",C32)))</formula>
    </cfRule>
    <cfRule type="containsText" dxfId="0" priority="2" operator="containsText" text="No">
      <formula>NOT(ISERROR(SEARCH("No",C32)))</formula>
    </cfRule>
  </conditionalFormatting>
  <dataValidations count="1">
    <dataValidation type="whole" operator="lessThan" allowBlank="1" showInputMessage="1" showErrorMessage="1" errorTitle="Overcontribution Possible" error="The per pay contribution you have entered may result in overcontribution, please re-evaluate the amount per pay." sqref="B28" xr:uid="{5F17D499-2E82-4180-9495-1EE876DA5A0E}">
      <formula1>24500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36A0-6A01-4E16-96AE-5F704971C60C}">
  <dimension ref="A1:D127"/>
  <sheetViews>
    <sheetView workbookViewId="0">
      <selection activeCell="D23" sqref="D23"/>
    </sheetView>
  </sheetViews>
  <sheetFormatPr defaultRowHeight="15" x14ac:dyDescent="0.25"/>
  <cols>
    <col min="1" max="1" width="4.140625" bestFit="1" customWidth="1"/>
    <col min="2" max="2" width="13.7109375" bestFit="1" customWidth="1"/>
    <col min="4" max="4" width="86" bestFit="1" customWidth="1"/>
  </cols>
  <sheetData>
    <row r="1" spans="1:4" x14ac:dyDescent="0.25">
      <c r="A1" t="s">
        <v>14</v>
      </c>
      <c r="B1" t="s">
        <v>15</v>
      </c>
      <c r="D1" t="s">
        <v>11</v>
      </c>
    </row>
    <row r="2" spans="1:4" x14ac:dyDescent="0.25">
      <c r="A2">
        <v>0</v>
      </c>
      <c r="B2">
        <v>0</v>
      </c>
      <c r="D2" t="s">
        <v>12</v>
      </c>
    </row>
    <row r="3" spans="1:4" x14ac:dyDescent="0.25">
      <c r="A3">
        <v>1</v>
      </c>
      <c r="B3">
        <v>0</v>
      </c>
    </row>
    <row r="4" spans="1:4" x14ac:dyDescent="0.25">
      <c r="A4">
        <v>2</v>
      </c>
      <c r="B4">
        <v>0</v>
      </c>
      <c r="D4" t="s">
        <v>28</v>
      </c>
    </row>
    <row r="5" spans="1:4" x14ac:dyDescent="0.25">
      <c r="A5">
        <v>3</v>
      </c>
      <c r="B5">
        <v>0</v>
      </c>
      <c r="D5" s="35" t="s">
        <v>29</v>
      </c>
    </row>
    <row r="6" spans="1:4" x14ac:dyDescent="0.25">
      <c r="A6">
        <v>4</v>
      </c>
      <c r="B6">
        <v>0</v>
      </c>
      <c r="D6" s="35" t="s">
        <v>30</v>
      </c>
    </row>
    <row r="7" spans="1:4" x14ac:dyDescent="0.25">
      <c r="A7">
        <v>5</v>
      </c>
      <c r="B7">
        <v>0</v>
      </c>
      <c r="D7" s="35" t="s">
        <v>31</v>
      </c>
    </row>
    <row r="8" spans="1:4" x14ac:dyDescent="0.25">
      <c r="A8">
        <v>6</v>
      </c>
      <c r="B8">
        <v>0</v>
      </c>
      <c r="D8" s="35" t="s">
        <v>32</v>
      </c>
    </row>
    <row r="9" spans="1:4" x14ac:dyDescent="0.25">
      <c r="A9">
        <v>7</v>
      </c>
      <c r="B9">
        <v>0</v>
      </c>
      <c r="D9" s="34" t="s">
        <v>41</v>
      </c>
    </row>
    <row r="10" spans="1:4" x14ac:dyDescent="0.25">
      <c r="A10">
        <v>8</v>
      </c>
      <c r="B10">
        <v>0</v>
      </c>
      <c r="D10" s="34" t="s">
        <v>33</v>
      </c>
    </row>
    <row r="11" spans="1:4" x14ac:dyDescent="0.25">
      <c r="A11">
        <v>9</v>
      </c>
      <c r="B11">
        <v>0</v>
      </c>
      <c r="D11" s="34" t="s">
        <v>34</v>
      </c>
    </row>
    <row r="12" spans="1:4" x14ac:dyDescent="0.25">
      <c r="A12">
        <v>10</v>
      </c>
      <c r="B12">
        <v>0</v>
      </c>
      <c r="D12" s="34" t="s">
        <v>35</v>
      </c>
    </row>
    <row r="13" spans="1:4" x14ac:dyDescent="0.25">
      <c r="A13">
        <v>11</v>
      </c>
      <c r="B13">
        <v>0</v>
      </c>
    </row>
    <row r="14" spans="1:4" x14ac:dyDescent="0.25">
      <c r="A14">
        <v>12</v>
      </c>
      <c r="B14">
        <v>0</v>
      </c>
    </row>
    <row r="15" spans="1:4" x14ac:dyDescent="0.25">
      <c r="A15">
        <v>13</v>
      </c>
      <c r="B15">
        <v>0</v>
      </c>
    </row>
    <row r="16" spans="1:4" x14ac:dyDescent="0.25">
      <c r="A16">
        <v>14</v>
      </c>
      <c r="B16">
        <v>0</v>
      </c>
    </row>
    <row r="17" spans="1:4" x14ac:dyDescent="0.25">
      <c r="A17">
        <v>15</v>
      </c>
      <c r="B17">
        <v>0</v>
      </c>
    </row>
    <row r="18" spans="1:4" x14ac:dyDescent="0.25">
      <c r="A18">
        <v>16</v>
      </c>
      <c r="B18">
        <v>0</v>
      </c>
    </row>
    <row r="19" spans="1:4" x14ac:dyDescent="0.25">
      <c r="A19">
        <v>17</v>
      </c>
      <c r="B19">
        <v>0</v>
      </c>
      <c r="D19" s="67" t="s">
        <v>46</v>
      </c>
    </row>
    <row r="20" spans="1:4" x14ac:dyDescent="0.25">
      <c r="A20">
        <v>18</v>
      </c>
      <c r="B20">
        <v>0</v>
      </c>
      <c r="D20" s="67" t="s">
        <v>45</v>
      </c>
    </row>
    <row r="21" spans="1:4" x14ac:dyDescent="0.25">
      <c r="A21">
        <v>19</v>
      </c>
      <c r="B21">
        <v>0</v>
      </c>
    </row>
    <row r="22" spans="1:4" x14ac:dyDescent="0.25">
      <c r="A22">
        <v>20</v>
      </c>
      <c r="B22">
        <v>0</v>
      </c>
    </row>
    <row r="23" spans="1:4" x14ac:dyDescent="0.25">
      <c r="A23">
        <v>21</v>
      </c>
      <c r="B23">
        <v>0</v>
      </c>
    </row>
    <row r="24" spans="1:4" x14ac:dyDescent="0.25">
      <c r="A24">
        <v>22</v>
      </c>
      <c r="B24">
        <v>0</v>
      </c>
    </row>
    <row r="25" spans="1:4" x14ac:dyDescent="0.25">
      <c r="A25">
        <v>23</v>
      </c>
      <c r="B25">
        <v>0</v>
      </c>
    </row>
    <row r="26" spans="1:4" x14ac:dyDescent="0.25">
      <c r="A26">
        <v>24</v>
      </c>
      <c r="B26">
        <v>0</v>
      </c>
    </row>
    <row r="27" spans="1:4" x14ac:dyDescent="0.25">
      <c r="A27">
        <v>25</v>
      </c>
      <c r="B27">
        <v>0</v>
      </c>
    </row>
    <row r="28" spans="1:4" x14ac:dyDescent="0.25">
      <c r="A28">
        <v>26</v>
      </c>
      <c r="B28">
        <v>0</v>
      </c>
    </row>
    <row r="29" spans="1:4" x14ac:dyDescent="0.25">
      <c r="A29">
        <v>27</v>
      </c>
      <c r="B29">
        <v>0</v>
      </c>
    </row>
    <row r="30" spans="1:4" x14ac:dyDescent="0.25">
      <c r="A30">
        <v>28</v>
      </c>
      <c r="B30">
        <v>0</v>
      </c>
    </row>
    <row r="31" spans="1:4" x14ac:dyDescent="0.25">
      <c r="A31">
        <v>29</v>
      </c>
      <c r="B31">
        <v>0</v>
      </c>
    </row>
    <row r="32" spans="1:4" x14ac:dyDescent="0.25">
      <c r="A32">
        <v>30</v>
      </c>
      <c r="B32">
        <v>0</v>
      </c>
    </row>
    <row r="33" spans="1:2" x14ac:dyDescent="0.25">
      <c r="A33">
        <v>31</v>
      </c>
      <c r="B33">
        <v>0</v>
      </c>
    </row>
    <row r="34" spans="1:2" x14ac:dyDescent="0.25">
      <c r="A34">
        <v>32</v>
      </c>
      <c r="B34">
        <v>0</v>
      </c>
    </row>
    <row r="35" spans="1:2" x14ac:dyDescent="0.25">
      <c r="A35">
        <v>33</v>
      </c>
      <c r="B35">
        <v>0</v>
      </c>
    </row>
    <row r="36" spans="1:2" x14ac:dyDescent="0.25">
      <c r="A36">
        <v>34</v>
      </c>
      <c r="B36">
        <v>0</v>
      </c>
    </row>
    <row r="37" spans="1:2" x14ac:dyDescent="0.25">
      <c r="A37">
        <v>35</v>
      </c>
      <c r="B37">
        <v>0</v>
      </c>
    </row>
    <row r="38" spans="1:2" x14ac:dyDescent="0.25">
      <c r="A38">
        <v>36</v>
      </c>
      <c r="B38">
        <v>0</v>
      </c>
    </row>
    <row r="39" spans="1:2" x14ac:dyDescent="0.25">
      <c r="A39">
        <v>37</v>
      </c>
      <c r="B39">
        <v>0</v>
      </c>
    </row>
    <row r="40" spans="1:2" x14ac:dyDescent="0.25">
      <c r="A40">
        <v>38</v>
      </c>
      <c r="B40">
        <v>0</v>
      </c>
    </row>
    <row r="41" spans="1:2" x14ac:dyDescent="0.25">
      <c r="A41">
        <v>39</v>
      </c>
      <c r="B41">
        <v>0</v>
      </c>
    </row>
    <row r="42" spans="1:2" x14ac:dyDescent="0.25">
      <c r="A42">
        <v>40</v>
      </c>
      <c r="B42">
        <v>0</v>
      </c>
    </row>
    <row r="43" spans="1:2" x14ac:dyDescent="0.25">
      <c r="A43">
        <v>41</v>
      </c>
      <c r="B43">
        <v>0</v>
      </c>
    </row>
    <row r="44" spans="1:2" x14ac:dyDescent="0.25">
      <c r="A44">
        <v>42</v>
      </c>
      <c r="B44">
        <v>0</v>
      </c>
    </row>
    <row r="45" spans="1:2" x14ac:dyDescent="0.25">
      <c r="A45">
        <v>43</v>
      </c>
      <c r="B45">
        <v>0</v>
      </c>
    </row>
    <row r="46" spans="1:2" x14ac:dyDescent="0.25">
      <c r="A46">
        <v>44</v>
      </c>
      <c r="B46">
        <v>0</v>
      </c>
    </row>
    <row r="47" spans="1:2" x14ac:dyDescent="0.25">
      <c r="A47">
        <v>45</v>
      </c>
      <c r="B47">
        <v>0</v>
      </c>
    </row>
    <row r="48" spans="1:2" x14ac:dyDescent="0.25">
      <c r="A48">
        <v>46</v>
      </c>
      <c r="B48">
        <v>0</v>
      </c>
    </row>
    <row r="49" spans="1:2" x14ac:dyDescent="0.25">
      <c r="A49">
        <v>47</v>
      </c>
      <c r="B49">
        <v>0</v>
      </c>
    </row>
    <row r="50" spans="1:2" x14ac:dyDescent="0.25">
      <c r="A50">
        <v>48</v>
      </c>
      <c r="B50">
        <v>0</v>
      </c>
    </row>
    <row r="51" spans="1:2" x14ac:dyDescent="0.25">
      <c r="A51">
        <v>49</v>
      </c>
      <c r="B51">
        <v>0</v>
      </c>
    </row>
    <row r="52" spans="1:2" x14ac:dyDescent="0.25">
      <c r="A52">
        <v>50</v>
      </c>
      <c r="B52">
        <v>8000</v>
      </c>
    </row>
    <row r="53" spans="1:2" x14ac:dyDescent="0.25">
      <c r="A53">
        <v>51</v>
      </c>
      <c r="B53">
        <v>8000</v>
      </c>
    </row>
    <row r="54" spans="1:2" x14ac:dyDescent="0.25">
      <c r="A54">
        <v>52</v>
      </c>
      <c r="B54">
        <v>8000</v>
      </c>
    </row>
    <row r="55" spans="1:2" x14ac:dyDescent="0.25">
      <c r="A55">
        <v>53</v>
      </c>
      <c r="B55">
        <v>8000</v>
      </c>
    </row>
    <row r="56" spans="1:2" x14ac:dyDescent="0.25">
      <c r="A56">
        <v>54</v>
      </c>
      <c r="B56">
        <v>8000</v>
      </c>
    </row>
    <row r="57" spans="1:2" x14ac:dyDescent="0.25">
      <c r="A57">
        <v>55</v>
      </c>
      <c r="B57">
        <v>8000</v>
      </c>
    </row>
    <row r="58" spans="1:2" x14ac:dyDescent="0.25">
      <c r="A58">
        <v>56</v>
      </c>
      <c r="B58">
        <v>8000</v>
      </c>
    </row>
    <row r="59" spans="1:2" x14ac:dyDescent="0.25">
      <c r="A59">
        <v>57</v>
      </c>
      <c r="B59">
        <v>8000</v>
      </c>
    </row>
    <row r="60" spans="1:2" x14ac:dyDescent="0.25">
      <c r="A60">
        <v>58</v>
      </c>
      <c r="B60">
        <v>8000</v>
      </c>
    </row>
    <row r="61" spans="1:2" x14ac:dyDescent="0.25">
      <c r="A61">
        <v>59</v>
      </c>
      <c r="B61">
        <v>8000</v>
      </c>
    </row>
    <row r="62" spans="1:2" x14ac:dyDescent="0.25">
      <c r="A62">
        <v>60</v>
      </c>
      <c r="B62">
        <v>11250</v>
      </c>
    </row>
    <row r="63" spans="1:2" x14ac:dyDescent="0.25">
      <c r="A63">
        <v>61</v>
      </c>
      <c r="B63">
        <v>11250</v>
      </c>
    </row>
    <row r="64" spans="1:2" x14ac:dyDescent="0.25">
      <c r="A64">
        <v>62</v>
      </c>
      <c r="B64">
        <v>11250</v>
      </c>
    </row>
    <row r="65" spans="1:2" x14ac:dyDescent="0.25">
      <c r="A65">
        <v>63</v>
      </c>
      <c r="B65">
        <v>11250</v>
      </c>
    </row>
    <row r="66" spans="1:2" x14ac:dyDescent="0.25">
      <c r="A66">
        <v>64</v>
      </c>
      <c r="B66">
        <v>8000</v>
      </c>
    </row>
    <row r="67" spans="1:2" x14ac:dyDescent="0.25">
      <c r="A67">
        <v>65</v>
      </c>
      <c r="B67">
        <v>8000</v>
      </c>
    </row>
    <row r="68" spans="1:2" x14ac:dyDescent="0.25">
      <c r="A68">
        <v>66</v>
      </c>
      <c r="B68">
        <v>8000</v>
      </c>
    </row>
    <row r="69" spans="1:2" x14ac:dyDescent="0.25">
      <c r="A69">
        <v>67</v>
      </c>
      <c r="B69">
        <v>8000</v>
      </c>
    </row>
    <row r="70" spans="1:2" x14ac:dyDescent="0.25">
      <c r="A70">
        <v>68</v>
      </c>
      <c r="B70">
        <v>8000</v>
      </c>
    </row>
    <row r="71" spans="1:2" x14ac:dyDescent="0.25">
      <c r="A71">
        <v>69</v>
      </c>
      <c r="B71">
        <v>8000</v>
      </c>
    </row>
    <row r="72" spans="1:2" x14ac:dyDescent="0.25">
      <c r="A72">
        <v>70</v>
      </c>
      <c r="B72">
        <v>8000</v>
      </c>
    </row>
    <row r="73" spans="1:2" x14ac:dyDescent="0.25">
      <c r="A73">
        <v>71</v>
      </c>
      <c r="B73">
        <v>8000</v>
      </c>
    </row>
    <row r="74" spans="1:2" x14ac:dyDescent="0.25">
      <c r="A74">
        <v>72</v>
      </c>
      <c r="B74">
        <v>8000</v>
      </c>
    </row>
    <row r="75" spans="1:2" x14ac:dyDescent="0.25">
      <c r="A75">
        <v>73</v>
      </c>
      <c r="B75">
        <v>8000</v>
      </c>
    </row>
    <row r="76" spans="1:2" x14ac:dyDescent="0.25">
      <c r="A76">
        <v>74</v>
      </c>
      <c r="B76">
        <v>8000</v>
      </c>
    </row>
    <row r="77" spans="1:2" x14ac:dyDescent="0.25">
      <c r="A77">
        <v>75</v>
      </c>
      <c r="B77">
        <v>8000</v>
      </c>
    </row>
    <row r="78" spans="1:2" x14ac:dyDescent="0.25">
      <c r="A78">
        <v>76</v>
      </c>
      <c r="B78">
        <v>8000</v>
      </c>
    </row>
    <row r="79" spans="1:2" x14ac:dyDescent="0.25">
      <c r="A79">
        <v>77</v>
      </c>
      <c r="B79">
        <v>8000</v>
      </c>
    </row>
    <row r="80" spans="1:2" x14ac:dyDescent="0.25">
      <c r="A80">
        <v>78</v>
      </c>
      <c r="B80">
        <v>8000</v>
      </c>
    </row>
    <row r="81" spans="1:2" x14ac:dyDescent="0.25">
      <c r="A81">
        <v>79</v>
      </c>
      <c r="B81">
        <v>8000</v>
      </c>
    </row>
    <row r="82" spans="1:2" x14ac:dyDescent="0.25">
      <c r="A82">
        <v>80</v>
      </c>
      <c r="B82">
        <v>8000</v>
      </c>
    </row>
    <row r="83" spans="1:2" x14ac:dyDescent="0.25">
      <c r="A83">
        <v>81</v>
      </c>
      <c r="B83">
        <v>8000</v>
      </c>
    </row>
    <row r="84" spans="1:2" x14ac:dyDescent="0.25">
      <c r="A84">
        <v>82</v>
      </c>
      <c r="B84">
        <v>8000</v>
      </c>
    </row>
    <row r="85" spans="1:2" x14ac:dyDescent="0.25">
      <c r="A85">
        <v>83</v>
      </c>
      <c r="B85">
        <v>8000</v>
      </c>
    </row>
    <row r="86" spans="1:2" x14ac:dyDescent="0.25">
      <c r="A86">
        <v>84</v>
      </c>
      <c r="B86">
        <v>8000</v>
      </c>
    </row>
    <row r="87" spans="1:2" x14ac:dyDescent="0.25">
      <c r="A87">
        <v>85</v>
      </c>
      <c r="B87">
        <v>8000</v>
      </c>
    </row>
    <row r="88" spans="1:2" x14ac:dyDescent="0.25">
      <c r="A88">
        <v>86</v>
      </c>
      <c r="B88">
        <v>8000</v>
      </c>
    </row>
    <row r="89" spans="1:2" x14ac:dyDescent="0.25">
      <c r="A89">
        <v>87</v>
      </c>
      <c r="B89">
        <v>8000</v>
      </c>
    </row>
    <row r="90" spans="1:2" x14ac:dyDescent="0.25">
      <c r="A90">
        <v>88</v>
      </c>
      <c r="B90">
        <v>8000</v>
      </c>
    </row>
    <row r="91" spans="1:2" x14ac:dyDescent="0.25">
      <c r="A91">
        <v>89</v>
      </c>
      <c r="B91">
        <v>8000</v>
      </c>
    </row>
    <row r="92" spans="1:2" x14ac:dyDescent="0.25">
      <c r="A92">
        <v>90</v>
      </c>
      <c r="B92">
        <v>8000</v>
      </c>
    </row>
    <row r="93" spans="1:2" x14ac:dyDescent="0.25">
      <c r="A93">
        <v>91</v>
      </c>
      <c r="B93">
        <v>8000</v>
      </c>
    </row>
    <row r="94" spans="1:2" x14ac:dyDescent="0.25">
      <c r="A94">
        <v>92</v>
      </c>
      <c r="B94">
        <v>8000</v>
      </c>
    </row>
    <row r="95" spans="1:2" x14ac:dyDescent="0.25">
      <c r="A95">
        <v>93</v>
      </c>
      <c r="B95">
        <v>8000</v>
      </c>
    </row>
    <row r="96" spans="1:2" x14ac:dyDescent="0.25">
      <c r="A96">
        <v>94</v>
      </c>
      <c r="B96">
        <v>8000</v>
      </c>
    </row>
    <row r="97" spans="1:2" x14ac:dyDescent="0.25">
      <c r="A97">
        <v>95</v>
      </c>
      <c r="B97">
        <v>8000</v>
      </c>
    </row>
    <row r="98" spans="1:2" x14ac:dyDescent="0.25">
      <c r="A98">
        <v>96</v>
      </c>
      <c r="B98">
        <v>8000</v>
      </c>
    </row>
    <row r="99" spans="1:2" x14ac:dyDescent="0.25">
      <c r="A99">
        <v>97</v>
      </c>
      <c r="B99">
        <v>8000</v>
      </c>
    </row>
    <row r="100" spans="1:2" x14ac:dyDescent="0.25">
      <c r="A100">
        <v>98</v>
      </c>
      <c r="B100">
        <v>8000</v>
      </c>
    </row>
    <row r="101" spans="1:2" x14ac:dyDescent="0.25">
      <c r="A101">
        <v>99</v>
      </c>
      <c r="B101">
        <v>8000</v>
      </c>
    </row>
    <row r="102" spans="1:2" x14ac:dyDescent="0.25">
      <c r="A102">
        <v>100</v>
      </c>
      <c r="B102">
        <v>8000</v>
      </c>
    </row>
    <row r="103" spans="1:2" x14ac:dyDescent="0.25">
      <c r="A103">
        <v>101</v>
      </c>
      <c r="B103">
        <v>8000</v>
      </c>
    </row>
    <row r="104" spans="1:2" x14ac:dyDescent="0.25">
      <c r="A104">
        <v>102</v>
      </c>
      <c r="B104">
        <v>8000</v>
      </c>
    </row>
    <row r="105" spans="1:2" x14ac:dyDescent="0.25">
      <c r="A105">
        <v>103</v>
      </c>
      <c r="B105">
        <v>8000</v>
      </c>
    </row>
    <row r="106" spans="1:2" x14ac:dyDescent="0.25">
      <c r="A106">
        <v>104</v>
      </c>
      <c r="B106">
        <v>8000</v>
      </c>
    </row>
    <row r="107" spans="1:2" x14ac:dyDescent="0.25">
      <c r="A107">
        <v>105</v>
      </c>
      <c r="B107">
        <v>8000</v>
      </c>
    </row>
    <row r="108" spans="1:2" x14ac:dyDescent="0.25">
      <c r="A108">
        <v>106</v>
      </c>
      <c r="B108">
        <v>8000</v>
      </c>
    </row>
    <row r="109" spans="1:2" x14ac:dyDescent="0.25">
      <c r="A109">
        <v>107</v>
      </c>
      <c r="B109">
        <v>8000</v>
      </c>
    </row>
    <row r="110" spans="1:2" x14ac:dyDescent="0.25">
      <c r="A110">
        <v>108</v>
      </c>
      <c r="B110">
        <v>8000</v>
      </c>
    </row>
    <row r="111" spans="1:2" x14ac:dyDescent="0.25">
      <c r="A111">
        <v>109</v>
      </c>
      <c r="B111">
        <v>8000</v>
      </c>
    </row>
    <row r="112" spans="1:2" x14ac:dyDescent="0.25">
      <c r="A112">
        <v>110</v>
      </c>
      <c r="B112">
        <v>8000</v>
      </c>
    </row>
    <row r="113" spans="1:2" x14ac:dyDescent="0.25">
      <c r="A113">
        <v>111</v>
      </c>
      <c r="B113">
        <v>8000</v>
      </c>
    </row>
    <row r="114" spans="1:2" x14ac:dyDescent="0.25">
      <c r="A114">
        <v>112</v>
      </c>
      <c r="B114">
        <v>8000</v>
      </c>
    </row>
    <row r="115" spans="1:2" x14ac:dyDescent="0.25">
      <c r="A115">
        <v>113</v>
      </c>
      <c r="B115">
        <v>8000</v>
      </c>
    </row>
    <row r="116" spans="1:2" x14ac:dyDescent="0.25">
      <c r="A116">
        <v>114</v>
      </c>
      <c r="B116">
        <v>8000</v>
      </c>
    </row>
    <row r="117" spans="1:2" x14ac:dyDescent="0.25">
      <c r="A117">
        <v>115</v>
      </c>
      <c r="B117">
        <v>8000</v>
      </c>
    </row>
    <row r="118" spans="1:2" x14ac:dyDescent="0.25">
      <c r="A118">
        <v>116</v>
      </c>
      <c r="B118">
        <v>8000</v>
      </c>
    </row>
    <row r="119" spans="1:2" x14ac:dyDescent="0.25">
      <c r="A119">
        <v>117</v>
      </c>
      <c r="B119">
        <v>8000</v>
      </c>
    </row>
    <row r="120" spans="1:2" x14ac:dyDescent="0.25">
      <c r="A120">
        <v>118</v>
      </c>
      <c r="B120">
        <v>8000</v>
      </c>
    </row>
    <row r="121" spans="1:2" x14ac:dyDescent="0.25">
      <c r="A121">
        <v>119</v>
      </c>
      <c r="B121">
        <v>8000</v>
      </c>
    </row>
    <row r="122" spans="1:2" x14ac:dyDescent="0.25">
      <c r="A122">
        <v>120</v>
      </c>
      <c r="B122">
        <v>8000</v>
      </c>
    </row>
    <row r="123" spans="1:2" x14ac:dyDescent="0.25">
      <c r="A123">
        <v>121</v>
      </c>
      <c r="B123">
        <v>8000</v>
      </c>
    </row>
    <row r="124" spans="1:2" x14ac:dyDescent="0.25">
      <c r="A124">
        <v>122</v>
      </c>
      <c r="B124">
        <v>8000</v>
      </c>
    </row>
    <row r="125" spans="1:2" x14ac:dyDescent="0.25">
      <c r="A125">
        <v>123</v>
      </c>
      <c r="B125">
        <v>8000</v>
      </c>
    </row>
    <row r="126" spans="1:2" x14ac:dyDescent="0.25">
      <c r="A126">
        <v>124</v>
      </c>
      <c r="B126">
        <v>8000</v>
      </c>
    </row>
    <row r="127" spans="1:2" x14ac:dyDescent="0.25">
      <c r="A127">
        <v>125</v>
      </c>
      <c r="B127">
        <v>8000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365287DF285E4E9E52EDAC4BA89948" ma:contentTypeVersion="14" ma:contentTypeDescription="Create a new document." ma:contentTypeScope="" ma:versionID="25edf67b31c387c466bd4dd03ae4e2e3">
  <xsd:schema xmlns:xsd="http://www.w3.org/2001/XMLSchema" xmlns:xs="http://www.w3.org/2001/XMLSchema" xmlns:p="http://schemas.microsoft.com/office/2006/metadata/properties" xmlns:ns2="75214a50-22f8-423f-87d0-09111f4259fd" xmlns:ns3="058fc607-faa5-4136-8f42-bc1653152616" targetNamespace="http://schemas.microsoft.com/office/2006/metadata/properties" ma:root="true" ma:fieldsID="df4526da12af1bc5f837ca84f58f20fd" ns2:_="" ns3:_="">
    <xsd:import namespace="75214a50-22f8-423f-87d0-09111f4259fd"/>
    <xsd:import namespace="058fc607-faa5-4136-8f42-bc16531526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14a50-22f8-423f-87d0-09111f425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c5eaa6-3f01-49d1-9736-050921629c0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8fc607-faa5-4136-8f42-bc165315261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214a50-22f8-423f-87d0-09111f4259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3B881E-4FC8-43BB-A5D2-2E7552ED7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14a50-22f8-423f-87d0-09111f4259fd"/>
    <ds:schemaRef ds:uri="058fc607-faa5-4136-8f42-bc16531526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26F81D-F8E8-45AB-BEDC-D44150DFD034}">
  <ds:schemaRefs>
    <ds:schemaRef ds:uri="http://schemas.microsoft.com/sharepoint/v3/contenttype/forms"/>
  </ds:schemaRefs>
</ds:datastoreItem>
</file>

<file path=customXml/itemProps3.xml><?xml version="1.0" encoding="utf-8"?>
<ds:datastoreItem xmlns:ds="http://schemas.openxmlformats.org/officeDocument/2006/customXml" ds:itemID="{33D5CDA1-8F8A-4E3A-BE53-8BC56DC89326}">
  <ds:schemaRefs>
    <ds:schemaRef ds:uri="http://schemas.microsoft.com/office/2006/metadata/properties"/>
    <ds:schemaRef ds:uri="http://schemas.microsoft.com/office/infopath/2007/PartnerControls"/>
    <ds:schemaRef ds:uri="75214a50-22f8-423f-87d0-09111f4259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SemiMonthly-Salary</vt:lpstr>
      <vt:lpstr>BiWeekly-Hourly</vt:lpstr>
      <vt:lpstr>Reference Table</vt:lpstr>
    </vt:vector>
  </TitlesOfParts>
  <Company>National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Kylie Shore</dc:creator>
  <cp:lastModifiedBy>Kylie Shore</cp:lastModifiedBy>
  <dcterms:created xsi:type="dcterms:W3CDTF">2025-01-29T17:10:27Z</dcterms:created>
  <dcterms:modified xsi:type="dcterms:W3CDTF">2025-11-25T18:39:43Z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0x01010024365287DF285E4E9E52EDAC4BA89948</vt:lpwstr>
  </property>
  <property fmtid="{D5CDD505-2E9C-101B-9397-08002B2CF9AE}" pid="3" name="MediaServiceImageTags">
    <vt:lpwstr/>
  </property>
  <property fmtid="{D5CDD505-2E9C-101B-9397-08002B2CF9AE}" pid="4" name="MSIP_Label_0af072c6-66e3-496a-ad63-a03ab38ae73e_Enabled">
    <vt:lpwstr>true</vt:lpwstr>
  </property>
  <property fmtid="{D5CDD505-2E9C-101B-9397-08002B2CF9AE}" pid="5" name="MSIP_Label_0af072c6-66e3-496a-ad63-a03ab38ae73e_SetDate">
    <vt:lpwstr>2025-11-30T14:10:26Z</vt:lpwstr>
  </property>
  <property fmtid="{D5CDD505-2E9C-101B-9397-08002B2CF9AE}" pid="6" name="MSIP_Label_0af072c6-66e3-496a-ad63-a03ab38ae73e_Method">
    <vt:lpwstr>Standard</vt:lpwstr>
  </property>
  <property fmtid="{D5CDD505-2E9C-101B-9397-08002B2CF9AE}" pid="7" name="MSIP_Label_0af072c6-66e3-496a-ad63-a03ab38ae73e_Name">
    <vt:lpwstr>Confidential</vt:lpwstr>
  </property>
  <property fmtid="{D5CDD505-2E9C-101B-9397-08002B2CF9AE}" pid="8" name="MSIP_Label_0af072c6-66e3-496a-ad63-a03ab38ae73e_SiteId">
    <vt:lpwstr>13295746-7225-4c95-9417-94671a1789f8</vt:lpwstr>
  </property>
  <property fmtid="{D5CDD505-2E9C-101B-9397-08002B2CF9AE}" pid="9" name="MSIP_Label_0af072c6-66e3-496a-ad63-a03ab38ae73e_ActionId">
    <vt:lpwstr>eb4fcd8d-7a71-4c9f-b348-efc3793e388c</vt:lpwstr>
  </property>
  <property fmtid="{D5CDD505-2E9C-101B-9397-08002B2CF9AE}" pid="10" name="MSIP_Label_0af072c6-66e3-496a-ad63-a03ab38ae73e_ContentBits">
    <vt:lpwstr>0</vt:lpwstr>
  </property>
</Properties>
</file>