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lcfh2.sharepoint.com/sites/N/N/Prov Serv Mngmnt/Master forms/"/>
    </mc:Choice>
  </mc:AlternateContent>
  <xr:revisionPtr revIDLastSave="0" documentId="8_{042037EA-7BFB-4912-A228-7C4B3B98F64F}" xr6:coauthVersionLast="47" xr6:coauthVersionMax="47" xr10:uidLastSave="{00000000-0000-0000-0000-000000000000}"/>
  <bookViews>
    <workbookView xWindow="-28920" yWindow="-120" windowWidth="29040" windowHeight="15720" xr2:uid="{677EBA0A-7839-49C0-A080-88FAD7AD31FD}"/>
  </bookViews>
  <sheets>
    <sheet name="26-27 School-year" sheetId="2" r:id="rId1"/>
  </sheets>
  <definedNames>
    <definedName name="_xlnm.Print_Area" localSheetId="0">'26-27 School-year'!$B$6:$X$69</definedName>
    <definedName name="_xlnm.Print_Titles" localSheetId="0">'26-27 School-year'!$6:$7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9" i="2"/>
  <c r="J9" i="2" s="1"/>
  <c r="B10" i="2"/>
  <c r="C10" i="2"/>
  <c r="D10" i="2"/>
  <c r="E10" i="2"/>
  <c r="F10" i="2"/>
  <c r="G10" i="2"/>
  <c r="H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B11" i="2"/>
  <c r="C11" i="2" s="1"/>
  <c r="D11" i="2" s="1"/>
  <c r="E11" i="2" s="1"/>
  <c r="F11" i="2" s="1"/>
  <c r="G11" i="2" s="1"/>
  <c r="H11" i="2" s="1"/>
  <c r="B13" i="2" s="1"/>
  <c r="C13" i="2" s="1"/>
  <c r="D13" i="2" s="1"/>
  <c r="E13" i="2" s="1"/>
  <c r="F13" i="2" s="1"/>
  <c r="G13" i="2" s="1"/>
  <c r="H13" i="2" s="1"/>
  <c r="B15" i="2" s="1"/>
  <c r="C15" i="2" s="1"/>
  <c r="D15" i="2" s="1"/>
  <c r="E15" i="2" s="1"/>
  <c r="F15" i="2" s="1"/>
  <c r="G15" i="2" s="1"/>
  <c r="H15" i="2" s="1"/>
  <c r="B17" i="2" s="1"/>
  <c r="C17" i="2" s="1"/>
  <c r="D17" i="2" s="1"/>
  <c r="E17" i="2" s="1"/>
  <c r="F17" i="2" s="1"/>
  <c r="G17" i="2" s="1"/>
  <c r="H17" i="2" s="1"/>
  <c r="B19" i="2" s="1"/>
  <c r="C19" i="2" s="1"/>
  <c r="D19" i="2" s="1"/>
  <c r="E19" i="2" s="1"/>
  <c r="F19" i="2" s="1"/>
  <c r="G19" i="2" s="1"/>
  <c r="H19" i="2" s="1"/>
  <c r="B21" i="2" s="1"/>
  <c r="C21" i="2" s="1"/>
  <c r="D21" i="2" s="1"/>
  <c r="E21" i="2" s="1"/>
  <c r="F21" i="2" s="1"/>
  <c r="G21" i="2" s="1"/>
  <c r="H21" i="2" s="1"/>
  <c r="G22" i="2"/>
  <c r="O22" i="2"/>
  <c r="V69" i="2" s="1"/>
  <c r="W22" i="2"/>
  <c r="B26" i="2"/>
  <c r="C26" i="2"/>
  <c r="D26" i="2"/>
  <c r="E26" i="2"/>
  <c r="F26" i="2"/>
  <c r="G26" i="2"/>
  <c r="H26" i="2"/>
  <c r="J26" i="2"/>
  <c r="K26" i="2"/>
  <c r="L26" i="2"/>
  <c r="M26" i="2"/>
  <c r="N26" i="2"/>
  <c r="O26" i="2"/>
  <c r="P26" i="2"/>
  <c r="R26" i="2"/>
  <c r="S26" i="2"/>
  <c r="T26" i="2"/>
  <c r="U26" i="2"/>
  <c r="V26" i="2"/>
  <c r="W26" i="2"/>
  <c r="X26" i="2"/>
  <c r="G39" i="2"/>
  <c r="O39" i="2"/>
  <c r="W39" i="2"/>
  <c r="B42" i="2"/>
  <c r="C42" i="2"/>
  <c r="D42" i="2"/>
  <c r="E42" i="2"/>
  <c r="F42" i="2"/>
  <c r="G42" i="2"/>
  <c r="H42" i="2"/>
  <c r="J42" i="2"/>
  <c r="K42" i="2"/>
  <c r="L42" i="2"/>
  <c r="M42" i="2"/>
  <c r="N42" i="2"/>
  <c r="O42" i="2"/>
  <c r="P42" i="2"/>
  <c r="R42" i="2"/>
  <c r="S42" i="2"/>
  <c r="T42" i="2"/>
  <c r="U42" i="2"/>
  <c r="V42" i="2"/>
  <c r="W42" i="2"/>
  <c r="X42" i="2"/>
  <c r="G54" i="2"/>
  <c r="O54" i="2"/>
  <c r="W54" i="2"/>
  <c r="B57" i="2"/>
  <c r="C57" i="2"/>
  <c r="D57" i="2"/>
  <c r="E57" i="2"/>
  <c r="F57" i="2"/>
  <c r="G57" i="2"/>
  <c r="H57" i="2"/>
  <c r="J57" i="2"/>
  <c r="K57" i="2"/>
  <c r="L57" i="2"/>
  <c r="M57" i="2"/>
  <c r="N57" i="2"/>
  <c r="O57" i="2"/>
  <c r="P57" i="2"/>
  <c r="R57" i="2"/>
  <c r="S57" i="2"/>
  <c r="T57" i="2"/>
  <c r="U57" i="2"/>
  <c r="V57" i="2"/>
  <c r="W57" i="2"/>
  <c r="X57" i="2"/>
  <c r="G69" i="2"/>
  <c r="O69" i="2"/>
  <c r="J11" i="2" l="1"/>
  <c r="K11" i="2" s="1"/>
  <c r="L11" i="2" s="1"/>
  <c r="M11" i="2" s="1"/>
  <c r="N11" i="2" s="1"/>
  <c r="O11" i="2" s="1"/>
  <c r="P11" i="2" s="1"/>
  <c r="J13" i="2" s="1"/>
  <c r="K13" i="2" s="1"/>
  <c r="L13" i="2" s="1"/>
  <c r="M13" i="2" s="1"/>
  <c r="N13" i="2" s="1"/>
  <c r="O13" i="2" s="1"/>
  <c r="P13" i="2" s="1"/>
  <c r="J15" i="2" s="1"/>
  <c r="K15" i="2" s="1"/>
  <c r="L15" i="2" s="1"/>
  <c r="M15" i="2" s="1"/>
  <c r="N15" i="2" s="1"/>
  <c r="O15" i="2" s="1"/>
  <c r="P15" i="2" s="1"/>
  <c r="J17" i="2" s="1"/>
  <c r="K17" i="2" s="1"/>
  <c r="L17" i="2" s="1"/>
  <c r="M17" i="2" s="1"/>
  <c r="N17" i="2" s="1"/>
  <c r="O17" i="2" s="1"/>
  <c r="P17" i="2" s="1"/>
  <c r="J19" i="2" s="1"/>
  <c r="K19" i="2" s="1"/>
  <c r="L19" i="2" s="1"/>
  <c r="M19" i="2" s="1"/>
  <c r="N19" i="2" s="1"/>
  <c r="O19" i="2" s="1"/>
  <c r="P19" i="2" s="1"/>
  <c r="J21" i="2" s="1"/>
  <c r="K21" i="2" s="1"/>
  <c r="L21" i="2" s="1"/>
  <c r="M21" i="2" s="1"/>
  <c r="N21" i="2" s="1"/>
  <c r="O21" i="2" s="1"/>
  <c r="P21" i="2" s="1"/>
  <c r="R9" i="2"/>
  <c r="R11" i="2" l="1"/>
  <c r="S11" i="2" s="1"/>
  <c r="T11" i="2" s="1"/>
  <c r="U11" i="2" s="1"/>
  <c r="V11" i="2" s="1"/>
  <c r="W11" i="2" s="1"/>
  <c r="X11" i="2" s="1"/>
  <c r="R13" i="2" s="1"/>
  <c r="S13" i="2" s="1"/>
  <c r="T13" i="2" s="1"/>
  <c r="U13" i="2" s="1"/>
  <c r="V13" i="2" s="1"/>
  <c r="W13" i="2" s="1"/>
  <c r="X13" i="2" s="1"/>
  <c r="R15" i="2" s="1"/>
  <c r="S15" i="2" s="1"/>
  <c r="T15" i="2" s="1"/>
  <c r="U15" i="2" s="1"/>
  <c r="V15" i="2" s="1"/>
  <c r="W15" i="2" s="1"/>
  <c r="X15" i="2" s="1"/>
  <c r="R17" i="2" s="1"/>
  <c r="S17" i="2" s="1"/>
  <c r="T17" i="2" s="1"/>
  <c r="U17" i="2" s="1"/>
  <c r="V17" i="2" s="1"/>
  <c r="W17" i="2" s="1"/>
  <c r="X17" i="2" s="1"/>
  <c r="R19" i="2" s="1"/>
  <c r="S19" i="2" s="1"/>
  <c r="T19" i="2" s="1"/>
  <c r="U19" i="2" s="1"/>
  <c r="V19" i="2" s="1"/>
  <c r="W19" i="2" s="1"/>
  <c r="X19" i="2" s="1"/>
  <c r="R21" i="2" s="1"/>
  <c r="S21" i="2" s="1"/>
  <c r="T21" i="2" s="1"/>
  <c r="U21" i="2" s="1"/>
  <c r="V21" i="2" s="1"/>
  <c r="W21" i="2" s="1"/>
  <c r="X21" i="2" s="1"/>
  <c r="B25" i="2"/>
  <c r="B27" i="2" l="1"/>
  <c r="C27" i="2" s="1"/>
  <c r="D27" i="2" s="1"/>
  <c r="E27" i="2" s="1"/>
  <c r="F27" i="2" s="1"/>
  <c r="G27" i="2" s="1"/>
  <c r="H27" i="2" s="1"/>
  <c r="B29" i="2" s="1"/>
  <c r="C29" i="2" s="1"/>
  <c r="D29" i="2" s="1"/>
  <c r="E29" i="2" s="1"/>
  <c r="F29" i="2" s="1"/>
  <c r="G29" i="2" s="1"/>
  <c r="H29" i="2" s="1"/>
  <c r="B31" i="2" s="1"/>
  <c r="C31" i="2" s="1"/>
  <c r="D31" i="2" s="1"/>
  <c r="E31" i="2" s="1"/>
  <c r="F31" i="2" s="1"/>
  <c r="G31" i="2" s="1"/>
  <c r="H31" i="2" s="1"/>
  <c r="B33" i="2" s="1"/>
  <c r="C33" i="2" s="1"/>
  <c r="D33" i="2" s="1"/>
  <c r="E33" i="2" s="1"/>
  <c r="F33" i="2" s="1"/>
  <c r="G33" i="2" s="1"/>
  <c r="H33" i="2" s="1"/>
  <c r="B35" i="2" s="1"/>
  <c r="C35" i="2" s="1"/>
  <c r="D35" i="2" s="1"/>
  <c r="E35" i="2" s="1"/>
  <c r="F35" i="2" s="1"/>
  <c r="G35" i="2" s="1"/>
  <c r="H35" i="2" s="1"/>
  <c r="B37" i="2" s="1"/>
  <c r="C37" i="2" s="1"/>
  <c r="D37" i="2" s="1"/>
  <c r="E37" i="2" s="1"/>
  <c r="F37" i="2" s="1"/>
  <c r="G37" i="2" s="1"/>
  <c r="H37" i="2" s="1"/>
  <c r="J25" i="2"/>
  <c r="J27" i="2" l="1"/>
  <c r="K27" i="2" s="1"/>
  <c r="L27" i="2" s="1"/>
  <c r="M27" i="2" s="1"/>
  <c r="N27" i="2" s="1"/>
  <c r="O27" i="2" s="1"/>
  <c r="P27" i="2" s="1"/>
  <c r="J29" i="2" s="1"/>
  <c r="K29" i="2" s="1"/>
  <c r="L29" i="2" s="1"/>
  <c r="M29" i="2" s="1"/>
  <c r="N29" i="2" s="1"/>
  <c r="O29" i="2" s="1"/>
  <c r="P29" i="2" s="1"/>
  <c r="J31" i="2" s="1"/>
  <c r="K31" i="2" s="1"/>
  <c r="L31" i="2" s="1"/>
  <c r="M31" i="2" s="1"/>
  <c r="N31" i="2" s="1"/>
  <c r="O31" i="2" s="1"/>
  <c r="P31" i="2" s="1"/>
  <c r="J33" i="2" s="1"/>
  <c r="K33" i="2" s="1"/>
  <c r="L33" i="2" s="1"/>
  <c r="M33" i="2" s="1"/>
  <c r="N33" i="2" s="1"/>
  <c r="O33" i="2" s="1"/>
  <c r="P33" i="2" s="1"/>
  <c r="J35" i="2" s="1"/>
  <c r="K35" i="2" s="1"/>
  <c r="L35" i="2" s="1"/>
  <c r="M35" i="2" s="1"/>
  <c r="N35" i="2" s="1"/>
  <c r="O35" i="2" s="1"/>
  <c r="P35" i="2" s="1"/>
  <c r="J37" i="2" s="1"/>
  <c r="K37" i="2" s="1"/>
  <c r="L37" i="2" s="1"/>
  <c r="M37" i="2" s="1"/>
  <c r="N37" i="2" s="1"/>
  <c r="O37" i="2" s="1"/>
  <c r="P37" i="2" s="1"/>
  <c r="R25" i="2"/>
  <c r="R27" i="2" l="1"/>
  <c r="S27" i="2" s="1"/>
  <c r="T27" i="2" s="1"/>
  <c r="U27" i="2" s="1"/>
  <c r="V27" i="2" s="1"/>
  <c r="W27" i="2" s="1"/>
  <c r="X27" i="2" s="1"/>
  <c r="R29" i="2" s="1"/>
  <c r="S29" i="2" s="1"/>
  <c r="T29" i="2" s="1"/>
  <c r="U29" i="2" s="1"/>
  <c r="V29" i="2" s="1"/>
  <c r="W29" i="2" s="1"/>
  <c r="X29" i="2" s="1"/>
  <c r="R31" i="2" s="1"/>
  <c r="S31" i="2" s="1"/>
  <c r="T31" i="2" s="1"/>
  <c r="U31" i="2" s="1"/>
  <c r="V31" i="2" s="1"/>
  <c r="W31" i="2" s="1"/>
  <c r="X31" i="2" s="1"/>
  <c r="R33" i="2" s="1"/>
  <c r="S33" i="2" s="1"/>
  <c r="T33" i="2" s="1"/>
  <c r="U33" i="2" s="1"/>
  <c r="V33" i="2" s="1"/>
  <c r="W33" i="2" s="1"/>
  <c r="X33" i="2" s="1"/>
  <c r="R35" i="2" s="1"/>
  <c r="S35" i="2" s="1"/>
  <c r="T35" i="2" s="1"/>
  <c r="U35" i="2" s="1"/>
  <c r="V35" i="2" s="1"/>
  <c r="W35" i="2" s="1"/>
  <c r="X35" i="2" s="1"/>
  <c r="R37" i="2" s="1"/>
  <c r="S37" i="2" s="1"/>
  <c r="T37" i="2" s="1"/>
  <c r="U37" i="2" s="1"/>
  <c r="V37" i="2" s="1"/>
  <c r="W37" i="2" s="1"/>
  <c r="X37" i="2" s="1"/>
  <c r="B41" i="2"/>
  <c r="B43" i="2" l="1"/>
  <c r="C43" i="2" s="1"/>
  <c r="D43" i="2" s="1"/>
  <c r="E43" i="2" s="1"/>
  <c r="F43" i="2" s="1"/>
  <c r="G43" i="2" s="1"/>
  <c r="H43" i="2" s="1"/>
  <c r="B45" i="2" s="1"/>
  <c r="C45" i="2" s="1"/>
  <c r="D45" i="2" s="1"/>
  <c r="E45" i="2" s="1"/>
  <c r="F45" i="2" s="1"/>
  <c r="G45" i="2" s="1"/>
  <c r="H45" i="2" s="1"/>
  <c r="B47" i="2" s="1"/>
  <c r="C47" i="2" s="1"/>
  <c r="D47" i="2" s="1"/>
  <c r="E47" i="2" s="1"/>
  <c r="F47" i="2" s="1"/>
  <c r="G47" i="2" s="1"/>
  <c r="H47" i="2" s="1"/>
  <c r="B49" i="2" s="1"/>
  <c r="C49" i="2" s="1"/>
  <c r="D49" i="2" s="1"/>
  <c r="E49" i="2" s="1"/>
  <c r="F49" i="2" s="1"/>
  <c r="G49" i="2" s="1"/>
  <c r="H49" i="2" s="1"/>
  <c r="B51" i="2" s="1"/>
  <c r="C51" i="2" s="1"/>
  <c r="D51" i="2" s="1"/>
  <c r="E51" i="2" s="1"/>
  <c r="F51" i="2" s="1"/>
  <c r="G51" i="2" s="1"/>
  <c r="H51" i="2" s="1"/>
  <c r="B53" i="2" s="1"/>
  <c r="C53" i="2" s="1"/>
  <c r="D53" i="2" s="1"/>
  <c r="E53" i="2" s="1"/>
  <c r="F53" i="2" s="1"/>
  <c r="G53" i="2" s="1"/>
  <c r="H53" i="2" s="1"/>
  <c r="J41" i="2"/>
  <c r="R41" i="2" l="1"/>
  <c r="J43" i="2"/>
  <c r="K43" i="2" s="1"/>
  <c r="L43" i="2" s="1"/>
  <c r="M43" i="2" s="1"/>
  <c r="N43" i="2" s="1"/>
  <c r="O43" i="2" s="1"/>
  <c r="P43" i="2" s="1"/>
  <c r="J45" i="2" s="1"/>
  <c r="K45" i="2" s="1"/>
  <c r="L45" i="2" s="1"/>
  <c r="M45" i="2" s="1"/>
  <c r="N45" i="2" s="1"/>
  <c r="O45" i="2" s="1"/>
  <c r="P45" i="2" s="1"/>
  <c r="J47" i="2" s="1"/>
  <c r="K47" i="2" s="1"/>
  <c r="L47" i="2" s="1"/>
  <c r="M47" i="2" s="1"/>
  <c r="N47" i="2" s="1"/>
  <c r="O47" i="2" s="1"/>
  <c r="P47" i="2" s="1"/>
  <c r="J49" i="2" s="1"/>
  <c r="K49" i="2" s="1"/>
  <c r="L49" i="2" s="1"/>
  <c r="M49" i="2" s="1"/>
  <c r="N49" i="2" s="1"/>
  <c r="O49" i="2" s="1"/>
  <c r="P49" i="2" s="1"/>
  <c r="J51" i="2" s="1"/>
  <c r="K51" i="2" s="1"/>
  <c r="L51" i="2" s="1"/>
  <c r="M51" i="2" s="1"/>
  <c r="N51" i="2" s="1"/>
  <c r="O51" i="2" s="1"/>
  <c r="P51" i="2" s="1"/>
  <c r="J53" i="2" s="1"/>
  <c r="K53" i="2" s="1"/>
  <c r="L53" i="2" s="1"/>
  <c r="M53" i="2" s="1"/>
  <c r="N53" i="2" s="1"/>
  <c r="O53" i="2" s="1"/>
  <c r="P53" i="2" s="1"/>
  <c r="R43" i="2" l="1"/>
  <c r="S43" i="2" s="1"/>
  <c r="T43" i="2" s="1"/>
  <c r="U43" i="2" s="1"/>
  <c r="V43" i="2" s="1"/>
  <c r="W43" i="2" s="1"/>
  <c r="X43" i="2" s="1"/>
  <c r="R45" i="2" s="1"/>
  <c r="S45" i="2" s="1"/>
  <c r="T45" i="2" s="1"/>
  <c r="U45" i="2" s="1"/>
  <c r="V45" i="2" s="1"/>
  <c r="W45" i="2" s="1"/>
  <c r="X45" i="2" s="1"/>
  <c r="R47" i="2" s="1"/>
  <c r="S47" i="2" s="1"/>
  <c r="T47" i="2" s="1"/>
  <c r="U47" i="2" s="1"/>
  <c r="V47" i="2" s="1"/>
  <c r="W47" i="2" s="1"/>
  <c r="X47" i="2" s="1"/>
  <c r="R49" i="2" s="1"/>
  <c r="S49" i="2" s="1"/>
  <c r="T49" i="2" s="1"/>
  <c r="U49" i="2" s="1"/>
  <c r="V49" i="2" s="1"/>
  <c r="W49" i="2" s="1"/>
  <c r="X49" i="2" s="1"/>
  <c r="R51" i="2" s="1"/>
  <c r="S51" i="2" s="1"/>
  <c r="T51" i="2" s="1"/>
  <c r="U51" i="2" s="1"/>
  <c r="V51" i="2" s="1"/>
  <c r="W51" i="2" s="1"/>
  <c r="X51" i="2" s="1"/>
  <c r="R53" i="2" s="1"/>
  <c r="S53" i="2" s="1"/>
  <c r="T53" i="2" s="1"/>
  <c r="U53" i="2" s="1"/>
  <c r="V53" i="2" s="1"/>
  <c r="W53" i="2" s="1"/>
  <c r="X53" i="2" s="1"/>
  <c r="B56" i="2"/>
  <c r="J56" i="2" l="1"/>
  <c r="B58" i="2"/>
  <c r="C58" i="2" s="1"/>
  <c r="D58" i="2" s="1"/>
  <c r="E58" i="2" s="1"/>
  <c r="F58" i="2" s="1"/>
  <c r="G58" i="2" s="1"/>
  <c r="H58" i="2" s="1"/>
  <c r="B60" i="2" s="1"/>
  <c r="C60" i="2" s="1"/>
  <c r="D60" i="2" s="1"/>
  <c r="E60" i="2" s="1"/>
  <c r="F60" i="2" s="1"/>
  <c r="G60" i="2" s="1"/>
  <c r="H60" i="2" s="1"/>
  <c r="B62" i="2" s="1"/>
  <c r="C62" i="2" s="1"/>
  <c r="D62" i="2" s="1"/>
  <c r="E62" i="2" s="1"/>
  <c r="F62" i="2" s="1"/>
  <c r="G62" i="2" s="1"/>
  <c r="H62" i="2" s="1"/>
  <c r="B64" i="2" s="1"/>
  <c r="C64" i="2" s="1"/>
  <c r="D64" i="2" s="1"/>
  <c r="E64" i="2" s="1"/>
  <c r="F64" i="2" s="1"/>
  <c r="G64" i="2" s="1"/>
  <c r="H64" i="2" s="1"/>
  <c r="B66" i="2" s="1"/>
  <c r="C66" i="2" s="1"/>
  <c r="D66" i="2" s="1"/>
  <c r="E66" i="2" s="1"/>
  <c r="F66" i="2" s="1"/>
  <c r="G66" i="2" s="1"/>
  <c r="H66" i="2" s="1"/>
  <c r="B68" i="2" s="1"/>
  <c r="C68" i="2" s="1"/>
  <c r="D68" i="2" s="1"/>
  <c r="E68" i="2" s="1"/>
  <c r="F68" i="2" s="1"/>
  <c r="G68" i="2" s="1"/>
  <c r="H68" i="2" s="1"/>
  <c r="J58" i="2" l="1"/>
  <c r="K58" i="2" s="1"/>
  <c r="L58" i="2" s="1"/>
  <c r="M58" i="2" s="1"/>
  <c r="N58" i="2" s="1"/>
  <c r="O58" i="2" s="1"/>
  <c r="P58" i="2" s="1"/>
  <c r="J60" i="2" s="1"/>
  <c r="K60" i="2" s="1"/>
  <c r="L60" i="2" s="1"/>
  <c r="M60" i="2" s="1"/>
  <c r="N60" i="2" s="1"/>
  <c r="O60" i="2" s="1"/>
  <c r="P60" i="2" s="1"/>
  <c r="J62" i="2" s="1"/>
  <c r="K62" i="2" s="1"/>
  <c r="L62" i="2" s="1"/>
  <c r="M62" i="2" s="1"/>
  <c r="N62" i="2" s="1"/>
  <c r="O62" i="2" s="1"/>
  <c r="P62" i="2" s="1"/>
  <c r="J64" i="2" s="1"/>
  <c r="K64" i="2" s="1"/>
  <c r="L64" i="2" s="1"/>
  <c r="M64" i="2" s="1"/>
  <c r="N64" i="2" s="1"/>
  <c r="O64" i="2" s="1"/>
  <c r="P64" i="2" s="1"/>
  <c r="J66" i="2" s="1"/>
  <c r="K66" i="2" s="1"/>
  <c r="L66" i="2" s="1"/>
  <c r="M66" i="2" s="1"/>
  <c r="N66" i="2" s="1"/>
  <c r="O66" i="2" s="1"/>
  <c r="P66" i="2" s="1"/>
  <c r="J68" i="2" s="1"/>
  <c r="K68" i="2" s="1"/>
  <c r="L68" i="2" s="1"/>
  <c r="M68" i="2" s="1"/>
  <c r="N68" i="2" s="1"/>
  <c r="O68" i="2" s="1"/>
  <c r="P68" i="2" s="1"/>
  <c r="R56" i="2"/>
  <c r="R58" i="2" s="1"/>
  <c r="S58" i="2" s="1"/>
  <c r="T58" i="2" s="1"/>
  <c r="U58" i="2" s="1"/>
  <c r="V58" i="2" s="1"/>
  <c r="W58" i="2" s="1"/>
  <c r="X58" i="2" s="1"/>
  <c r="R60" i="2" s="1"/>
  <c r="S60" i="2" s="1"/>
  <c r="T60" i="2" s="1"/>
  <c r="U60" i="2" s="1"/>
  <c r="V60" i="2" s="1"/>
  <c r="W60" i="2" s="1"/>
  <c r="X60" i="2" s="1"/>
  <c r="R62" i="2" s="1"/>
  <c r="S62" i="2" s="1"/>
  <c r="T62" i="2" s="1"/>
  <c r="U62" i="2" s="1"/>
  <c r="V62" i="2" s="1"/>
  <c r="W62" i="2" s="1"/>
  <c r="X62" i="2" s="1"/>
  <c r="R64" i="2" s="1"/>
  <c r="S64" i="2" s="1"/>
  <c r="T64" i="2" s="1"/>
  <c r="U64" i="2" s="1"/>
  <c r="V64" i="2" s="1"/>
  <c r="W64" i="2" s="1"/>
  <c r="X64" i="2" s="1"/>
  <c r="R66" i="2" s="1"/>
  <c r="S66" i="2" s="1"/>
  <c r="T66" i="2" s="1"/>
  <c r="U66" i="2" s="1"/>
  <c r="V66" i="2" s="1"/>
  <c r="W66" i="2" s="1"/>
  <c r="X66" i="2" s="1"/>
  <c r="R68" i="2" s="1"/>
  <c r="S68" i="2" s="1"/>
  <c r="T68" i="2" s="1"/>
  <c r="U68" i="2" s="1"/>
  <c r="V68" i="2" s="1"/>
  <c r="W68" i="2" s="1"/>
  <c r="X68" i="2" s="1"/>
</calcChain>
</file>

<file path=xl/sharedStrings.xml><?xml version="1.0" encoding="utf-8"?>
<sst xmlns="http://schemas.openxmlformats.org/spreadsheetml/2006/main" count="18" uniqueCount="8">
  <si>
    <t>Total Hours</t>
  </si>
  <si>
    <t>Month Total</t>
  </si>
  <si>
    <t>VPK Class Calendar</t>
  </si>
  <si>
    <t>1:Sun, 2:Mon …</t>
  </si>
  <si>
    <t xml:space="preserve">Start Day </t>
  </si>
  <si>
    <t xml:space="preserve">Month </t>
  </si>
  <si>
    <t xml:space="preserve">Year </t>
  </si>
  <si>
    <t>Yearly Calendar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</si>
</sst>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0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b/>
      <sz val="10"/>
      <color theme="1" tint="0.499984740745262"/>
      <name val="Palatino Linotype"/>
      <family val="1"/>
    </font>
    <font>
      <b/>
      <sz val="15"/>
      <color theme="0"/>
      <name val="Palatino Linotype"/>
      <family val="1"/>
    </font>
    <font>
      <sz val="15"/>
      <name val="Palatino Linotype"/>
      <family val="1"/>
    </font>
    <font>
      <sz val="16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sz val="12"/>
      <color theme="1" tint="0.34998626667073579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6"/>
      <color theme="1" tint="0.34998626667073579"/>
      <name val="Palatino Linotype"/>
      <family val="1"/>
    </font>
    <font>
      <u/>
      <sz val="10"/>
      <color indexed="12"/>
      <name val="Tahoma"/>
      <family val="2"/>
    </font>
    <font>
      <sz val="10"/>
      <color theme="1" tint="0.499984740745262"/>
      <name val="Aptos Narrow"/>
      <family val="2"/>
      <scheme val="minor"/>
    </font>
    <font>
      <b/>
      <sz val="28"/>
      <color theme="4" tint="-0.249977111117893"/>
      <name val="Palatino Linotype"/>
      <family val="1"/>
    </font>
    <font>
      <b/>
      <sz val="12"/>
      <color theme="1" tint="0.34998626667073579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Tahoma"/>
      <family val="2"/>
    </font>
    <font>
      <b/>
      <sz val="26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1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2" borderId="2" xfId="1" applyFont="1" applyFill="1" applyBorder="1" applyAlignment="1">
      <alignment horizontal="right"/>
    </xf>
    <xf numFmtId="0" fontId="5" fillId="2" borderId="2" xfId="1" applyFont="1" applyFill="1" applyBorder="1"/>
    <xf numFmtId="0" fontId="5" fillId="2" borderId="3" xfId="1" applyFont="1" applyFill="1" applyBorder="1"/>
    <xf numFmtId="164" fontId="6" fillId="0" borderId="0" xfId="1" applyNumberFormat="1" applyFont="1" applyAlignment="1">
      <alignment horizontal="right" vertical="center"/>
    </xf>
    <xf numFmtId="2" fontId="6" fillId="3" borderId="4" xfId="1" applyNumberFormat="1" applyFont="1" applyFill="1" applyBorder="1" applyAlignment="1" applyProtection="1">
      <alignment horizontal="center" vertical="center"/>
      <protection locked="0"/>
    </xf>
    <xf numFmtId="164" fontId="6" fillId="2" borderId="5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64" fontId="6" fillId="0" borderId="8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2" fontId="6" fillId="3" borderId="1" xfId="1" applyNumberFormat="1" applyFont="1" applyFill="1" applyBorder="1" applyAlignment="1" applyProtection="1">
      <alignment horizontal="center" vertical="center"/>
      <protection locked="0"/>
    </xf>
    <xf numFmtId="2" fontId="6" fillId="3" borderId="2" xfId="1" applyNumberFormat="1" applyFont="1" applyFill="1" applyBorder="1" applyAlignment="1" applyProtection="1">
      <alignment horizontal="center" vertical="center"/>
      <protection locked="0"/>
    </xf>
    <xf numFmtId="2" fontId="6" fillId="3" borderId="3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/>
    <xf numFmtId="2" fontId="6" fillId="0" borderId="9" xfId="1" applyNumberFormat="1" applyFont="1" applyBorder="1" applyAlignment="1">
      <alignment horizontal="center" vertical="center"/>
    </xf>
    <xf numFmtId="0" fontId="12" fillId="0" borderId="0" xfId="1" applyFont="1" applyAlignment="1">
      <alignment vertical="top" wrapText="1"/>
    </xf>
    <xf numFmtId="2" fontId="7" fillId="0" borderId="0" xfId="1" applyNumberFormat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2" fillId="0" borderId="0" xfId="1" applyFont="1" applyAlignment="1">
      <alignment vertical="center"/>
    </xf>
    <xf numFmtId="0" fontId="18" fillId="0" borderId="0" xfId="2" applyFont="1" applyAlignment="1" applyProtection="1">
      <alignment vertical="center"/>
    </xf>
    <xf numFmtId="0" fontId="2" fillId="4" borderId="0" xfId="1" applyFont="1" applyFill="1"/>
    <xf numFmtId="0" fontId="1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4" borderId="0" xfId="1" applyFont="1" applyFill="1" applyAlignment="1">
      <alignment vertical="center"/>
    </xf>
    <xf numFmtId="0" fontId="21" fillId="4" borderId="0" xfId="1" applyFont="1" applyFill="1" applyAlignment="1">
      <alignment horizontal="right" vertical="center"/>
    </xf>
    <xf numFmtId="0" fontId="22" fillId="4" borderId="0" xfId="1" applyFont="1" applyFill="1" applyAlignment="1">
      <alignment vertical="center"/>
    </xf>
    <xf numFmtId="0" fontId="23" fillId="4" borderId="0" xfId="1" applyFont="1" applyFill="1" applyAlignment="1">
      <alignment horizontal="right" vertical="center"/>
    </xf>
    <xf numFmtId="0" fontId="24" fillId="0" borderId="0" xfId="1" applyFont="1" applyAlignment="1">
      <alignment vertical="center"/>
    </xf>
    <xf numFmtId="0" fontId="25" fillId="5" borderId="0" xfId="1" applyFont="1" applyFill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9" fillId="5" borderId="0" xfId="1" applyNumberFormat="1" applyFont="1" applyFill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2" fontId="6" fillId="2" borderId="0" xfId="1" applyNumberFormat="1" applyFont="1" applyFill="1" applyAlignment="1">
      <alignment horizontal="center" vertical="center"/>
    </xf>
    <xf numFmtId="2" fontId="6" fillId="2" borderId="2" xfId="1" applyNumberFormat="1" applyFont="1" applyFill="1" applyBorder="1" applyAlignment="1">
      <alignment horizontal="center"/>
    </xf>
    <xf numFmtId="2" fontId="6" fillId="2" borderId="1" xfId="1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40966832-0E70-4BC0-8CE7-652BA4E134D8}"/>
  </cellStyles>
  <dxfs count="24"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25716</xdr:colOff>
      <xdr:row>5</xdr:row>
      <xdr:rowOff>43816</xdr:rowOff>
    </xdr:from>
    <xdr:to>
      <xdr:col>7</xdr:col>
      <xdr:colOff>22629</xdr:colOff>
      <xdr:row>7</xdr:row>
      <xdr:rowOff>20888</xdr:rowOff>
    </xdr:to>
    <xdr:pic>
      <xdr:nvPicPr>
        <xdr:cNvPr id="2" name="Picture 1" descr="A blue heart with black text&#10;&#10;AI-generated content may be incorrect.">
          <a:extLst>
            <a:ext uri="{FF2B5EF4-FFF2-40B4-BE49-F238E27FC236}">
              <a16:creationId xmlns:a16="http://schemas.microsoft.com/office/drawing/2014/main" id="{628CB594-A8A4-434D-A28F-CE75B115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5" y="43816"/>
          <a:ext cx="1917629" cy="5271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251093</xdr:colOff>
      <xdr:row>54</xdr:row>
      <xdr:rowOff>54805</xdr:rowOff>
    </xdr:from>
    <xdr:to>
      <xdr:col>24</xdr:col>
      <xdr:colOff>124547</xdr:colOff>
      <xdr:row>66</xdr:row>
      <xdr:rowOff>163098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F5EC28-0B97-4400-A149-1300FE85AF4A}"/>
            </a:ext>
          </a:extLst>
        </xdr:cNvPr>
        <xdr:cNvSpPr txBox="1"/>
      </xdr:nvSpPr>
      <xdr:spPr>
        <a:xfrm>
          <a:off x="5680343" y="11499459"/>
          <a:ext cx="2635704" cy="29364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 anchorCtr="0"/>
        <a:lstStyle/>
        <a:p>
          <a:pPr algn="ctr"/>
          <a:r>
            <a:rPr lang="en-US" sz="1050" b="1" u="sng">
              <a:latin typeface="Palatino Linotype" panose="02040502050505030304" pitchFamily="18" charset="0"/>
            </a:rPr>
            <a:t>School-year VPK 2026-27 </a:t>
          </a:r>
        </a:p>
        <a:p>
          <a:pPr algn="ctr"/>
          <a:r>
            <a:rPr lang="en-US" sz="1050">
              <a:latin typeface="Palatino Linotype" panose="02040502050505030304" pitchFamily="18" charset="0"/>
            </a:rPr>
            <a:t>540 instructional hours </a:t>
          </a:r>
        </a:p>
        <a:p>
          <a:pPr algn="ctr"/>
          <a:r>
            <a:rPr lang="en-US" sz="1050">
              <a:latin typeface="Palatino Linotype" panose="02040502050505030304" pitchFamily="18" charset="0"/>
            </a:rPr>
            <a:t>Earliest start date - 8/10/26</a:t>
          </a:r>
        </a:p>
        <a:p>
          <a:pPr algn="ctr"/>
          <a:r>
            <a:rPr lang="en-US" sz="1050">
              <a:latin typeface="Palatino Linotype" panose="02040502050505030304" pitchFamily="18" charset="0"/>
            </a:rPr>
            <a:t>Latest end date - 6/30/27</a:t>
          </a:r>
        </a:p>
        <a:p>
          <a:pPr algn="ctr"/>
          <a:endParaRPr lang="en-US" sz="50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algn="ctr"/>
          <a:r>
            <a:rPr lang="en-US" sz="1050" b="1" u="sng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Instructions</a:t>
          </a:r>
          <a:r>
            <a:rPr lang="en-US" sz="105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</a:t>
          </a: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Enter the number of </a:t>
          </a:r>
          <a:r>
            <a:rPr lang="en-US" sz="1100" b="1">
              <a:solidFill>
                <a:srgbClr val="0070C0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instructional hours for each day </a:t>
          </a:r>
          <a:r>
            <a:rPr lang="en-US" sz="1100" b="1">
              <a:solidFill>
                <a:sysClr val="windowText" lastClr="000000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 the blue boxes</a:t>
          </a:r>
          <a:r>
            <a:rPr lang="en-US" sz="1100" b="1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. Totals for the month &amp; year will populate in the yellow boxes.</a:t>
          </a:r>
        </a:p>
        <a:p>
          <a:pPr algn="ctr"/>
          <a:endParaRPr lang="en-US" sz="500" b="1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algn="ctr"/>
          <a:r>
            <a:rPr lang="en-US" sz="1050" b="1" u="sng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Popular schedules</a:t>
          </a:r>
          <a:endParaRPr lang="en-US" sz="1050">
            <a:effectLst/>
            <a:latin typeface="Palatino Linotype" panose="02040502050505030304" pitchFamily="18" charset="0"/>
          </a:endParaRPr>
        </a:p>
        <a:p>
          <a:pPr algn="ctr"/>
          <a:r>
            <a:rPr lang="en-US" sz="105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3 hours/day x 180 days</a:t>
          </a:r>
        </a:p>
        <a:p>
          <a:pPr algn="ctr"/>
          <a:r>
            <a:rPr lang="en-US" sz="105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3.75 hours/day x 144 days</a:t>
          </a:r>
          <a:endParaRPr lang="en-US" sz="1050">
            <a:effectLst/>
            <a:latin typeface="Palatino Linotype" panose="02040502050505030304" pitchFamily="18" charset="0"/>
          </a:endParaRPr>
        </a:p>
        <a:p>
          <a:pPr algn="ctr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4 hours/day x 135 days</a:t>
          </a:r>
          <a:endParaRPr lang="en-US" sz="1050">
            <a:effectLst/>
            <a:latin typeface="Palatino Linotype" panose="02040502050505030304" pitchFamily="18" charset="0"/>
          </a:endParaRPr>
        </a:p>
        <a:p>
          <a:pPr algn="ctr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6 hours/day x 90 days</a:t>
          </a:r>
          <a:endParaRPr lang="en-US" sz="1050">
            <a:effectLst/>
            <a:latin typeface="Palatino Linotype" panose="0204050205050503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D14A-684C-43E9-95ED-4B8AB8151368}">
  <sheetPr>
    <pageSetUpPr fitToPage="1"/>
  </sheetPr>
  <dimension ref="A1:AB98"/>
  <sheetViews>
    <sheetView showGridLines="0" tabSelected="1" topLeftCell="A6" zoomScale="80" zoomScaleNormal="80" workbookViewId="0">
      <selection activeCell="C16" sqref="C16"/>
    </sheetView>
  </sheetViews>
  <sheetFormatPr defaultColWidth="9.109375" defaultRowHeight="13.8" x14ac:dyDescent="0.3"/>
  <cols>
    <col min="1" max="1" width="3.33203125" style="1" customWidth="1"/>
    <col min="2" max="2" width="4.109375" style="1" customWidth="1"/>
    <col min="3" max="3" width="5.6640625" style="1" bestFit="1" customWidth="1"/>
    <col min="4" max="6" width="5.5546875" style="1" bestFit="1" customWidth="1"/>
    <col min="7" max="7" width="5.5546875" style="1" customWidth="1"/>
    <col min="8" max="8" width="3.6640625" style="1" bestFit="1" customWidth="1"/>
    <col min="9" max="10" width="4.109375" style="1" customWidth="1"/>
    <col min="11" max="12" width="5.5546875" style="1" bestFit="1" customWidth="1"/>
    <col min="13" max="13" width="5.5546875" style="1" customWidth="1"/>
    <col min="14" max="14" width="5.44140625" style="1" customWidth="1"/>
    <col min="15" max="15" width="5.5546875" style="1" bestFit="1" customWidth="1"/>
    <col min="16" max="18" width="4.109375" style="1" customWidth="1"/>
    <col min="19" max="23" width="5.5546875" style="1" customWidth="1"/>
    <col min="24" max="24" width="4.109375" style="1" customWidth="1"/>
    <col min="25" max="25" width="3.33203125" style="1" customWidth="1"/>
    <col min="26" max="26" width="4.109375" style="1" customWidth="1"/>
    <col min="27" max="27" width="38.5546875" style="1" customWidth="1"/>
    <col min="28" max="16384" width="9.109375" style="1"/>
  </cols>
  <sheetData>
    <row r="1" spans="1:28" s="2" customFormat="1" ht="41.4" hidden="1" customHeight="1" x14ac:dyDescent="0.3">
      <c r="A1" s="46" t="s">
        <v>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AA1" s="45"/>
    </row>
    <row r="2" spans="1:28" hidden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8" ht="16.5" hidden="1" customHeight="1" x14ac:dyDescent="0.3">
      <c r="A3" s="41"/>
      <c r="B3" s="41"/>
      <c r="C3" s="44" t="s">
        <v>6</v>
      </c>
      <c r="D3" s="47">
        <v>2026</v>
      </c>
      <c r="E3" s="48"/>
      <c r="F3" s="49"/>
      <c r="G3" s="41"/>
      <c r="H3" s="41"/>
      <c r="I3" s="44" t="s">
        <v>5</v>
      </c>
      <c r="J3" s="47">
        <v>8</v>
      </c>
      <c r="K3" s="49"/>
      <c r="L3" s="41"/>
      <c r="M3" s="41"/>
      <c r="N3" s="44" t="s">
        <v>4</v>
      </c>
      <c r="O3" s="47">
        <v>1</v>
      </c>
      <c r="P3" s="49"/>
      <c r="Q3" s="43" t="s">
        <v>3</v>
      </c>
      <c r="R3" s="41"/>
      <c r="S3" s="41"/>
      <c r="T3" s="41"/>
      <c r="U3" s="41"/>
      <c r="V3" s="41"/>
      <c r="W3" s="41"/>
      <c r="X3" s="42"/>
      <c r="Y3" s="41"/>
      <c r="AA3" s="40"/>
      <c r="AB3" s="39"/>
    </row>
    <row r="4" spans="1:28" hidden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AA4" s="37"/>
      <c r="AB4" s="37"/>
    </row>
    <row r="5" spans="1:28" hidden="1" x14ac:dyDescent="0.3"/>
    <row r="6" spans="1:28" ht="24" customHeight="1" x14ac:dyDescent="0.3">
      <c r="B6" s="50" t="str">
        <f>IF($J$3=1,D3,D3&amp;"-"&amp;D3+1)</f>
        <v>2026-2027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AA6" s="37"/>
    </row>
    <row r="7" spans="1:28" ht="20.25" customHeight="1" x14ac:dyDescent="0.3">
      <c r="B7" s="51" t="s">
        <v>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AA7" s="36"/>
    </row>
    <row r="8" spans="1:28" ht="8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AA8" s="34"/>
    </row>
    <row r="9" spans="1:28" s="5" customFormat="1" ht="21.6" x14ac:dyDescent="0.4">
      <c r="A9" s="30"/>
      <c r="B9" s="52">
        <f>DATE(D3,J3,1)</f>
        <v>46235</v>
      </c>
      <c r="C9" s="52"/>
      <c r="D9" s="52"/>
      <c r="E9" s="52"/>
      <c r="F9" s="52"/>
      <c r="G9" s="52"/>
      <c r="H9" s="52"/>
      <c r="I9" s="29"/>
      <c r="J9" s="52">
        <f>DATE(YEAR(B9+42),MONTH(B9+42),1)</f>
        <v>46266</v>
      </c>
      <c r="K9" s="52"/>
      <c r="L9" s="52"/>
      <c r="M9" s="52"/>
      <c r="N9" s="52"/>
      <c r="O9" s="52"/>
      <c r="P9" s="52"/>
      <c r="Q9" s="29"/>
      <c r="R9" s="52">
        <f>DATE(YEAR(J9+42),MONTH(J9+42),1)</f>
        <v>46296</v>
      </c>
      <c r="S9" s="52"/>
      <c r="T9" s="52"/>
      <c r="U9" s="52"/>
      <c r="V9" s="52"/>
      <c r="W9" s="52"/>
      <c r="X9" s="52"/>
      <c r="AA9" s="34"/>
    </row>
    <row r="10" spans="1:28" s="4" customFormat="1" ht="18" x14ac:dyDescent="0.35">
      <c r="A10" s="5"/>
      <c r="B10" s="28" t="str">
        <f>CHOOSE(1+MOD($O$3+1-2,7),"S","M","T","W","T","F","S")</f>
        <v>S</v>
      </c>
      <c r="C10" s="28" t="str">
        <f>CHOOSE(1+MOD($O$3+2-2,7),"S","M","T","W","T","F","S")</f>
        <v>M</v>
      </c>
      <c r="D10" s="28" t="str">
        <f>CHOOSE(1+MOD($O$3+3-2,7),"S","M","T","W","T","F","S")</f>
        <v>T</v>
      </c>
      <c r="E10" s="28" t="str">
        <f>CHOOSE(1+MOD($O$3+4-2,7),"S","M","T","W","T","F","S")</f>
        <v>W</v>
      </c>
      <c r="F10" s="28" t="str">
        <f>CHOOSE(1+MOD($O$3+5-2,7),"S","M","T","W","T","F","S")</f>
        <v>T</v>
      </c>
      <c r="G10" s="28" t="str">
        <f>CHOOSE(1+MOD($O$3+6-2,7),"S","M","T","W","T","F","S")</f>
        <v>F</v>
      </c>
      <c r="H10" s="28" t="str">
        <f>CHOOSE(1+MOD($O$3+7-2,7),"S","M","T","W","T","F","S")</f>
        <v>S</v>
      </c>
      <c r="I10" s="17"/>
      <c r="J10" s="28" t="str">
        <f>CHOOSE(1+MOD($O$3+1-2,7),"S","M","T","W","T","F","S")</f>
        <v>S</v>
      </c>
      <c r="K10" s="28" t="str">
        <f>CHOOSE(1+MOD($O$3+2-2,7),"S","M","T","W","T","F","S")</f>
        <v>M</v>
      </c>
      <c r="L10" s="28" t="str">
        <f>CHOOSE(1+MOD($O$3+3-2,7),"S","M","T","W","T","F","S")</f>
        <v>T</v>
      </c>
      <c r="M10" s="28" t="str">
        <f>CHOOSE(1+MOD($O$3+4-2,7),"S","M","T","W","T","F","S")</f>
        <v>W</v>
      </c>
      <c r="N10" s="28" t="str">
        <f>CHOOSE(1+MOD($O$3+5-2,7),"S","M","T","W","T","F","S")</f>
        <v>T</v>
      </c>
      <c r="O10" s="28" t="str">
        <f>CHOOSE(1+MOD($O$3+6-2,7),"S","M","T","W","T","F","S")</f>
        <v>F</v>
      </c>
      <c r="P10" s="28" t="str">
        <f>CHOOSE(1+MOD($O$3+7-2,7),"S","M","T","W","T","F","S")</f>
        <v>S</v>
      </c>
      <c r="Q10" s="17"/>
      <c r="R10" s="28" t="str">
        <f>CHOOSE(1+MOD($O$3+1-2,7),"S","M","T","W","T","F","S")</f>
        <v>S</v>
      </c>
      <c r="S10" s="28" t="str">
        <f>CHOOSE(1+MOD($O$3+2-2,7),"S","M","T","W","T","F","S")</f>
        <v>M</v>
      </c>
      <c r="T10" s="28" t="str">
        <f>CHOOSE(1+MOD($O$3+3-2,7),"S","M","T","W","T","F","S")</f>
        <v>T</v>
      </c>
      <c r="U10" s="28" t="str">
        <f>CHOOSE(1+MOD($O$3+4-2,7),"S","M","T","W","T","F","S")</f>
        <v>W</v>
      </c>
      <c r="V10" s="28" t="str">
        <f>CHOOSE(1+MOD($O$3+5-2,7),"S","M","T","W","T","F","S")</f>
        <v>T</v>
      </c>
      <c r="W10" s="28" t="str">
        <f>CHOOSE(1+MOD($O$3+6-2,7),"S","M","T","W","T","F","S")</f>
        <v>F</v>
      </c>
      <c r="X10" s="28" t="str">
        <f>CHOOSE(1+MOD($O$3+7-2,7),"S","M","T","W","T","F","S")</f>
        <v>S</v>
      </c>
      <c r="AA10" s="53"/>
    </row>
    <row r="11" spans="1:28" s="3" customFormat="1" ht="18" x14ac:dyDescent="0.35">
      <c r="A11" s="5"/>
      <c r="B11" s="16" t="str">
        <f>IF(WEEKDAY(B9,1)=MOD($O$3,7),B9,"")</f>
        <v/>
      </c>
      <c r="C11" s="16" t="str">
        <f>IF(B11="",IF(WEEKDAY(B9,1)=MOD($O$3,7)+1,B9,""),B11+1)</f>
        <v/>
      </c>
      <c r="D11" s="16" t="str">
        <f>IF(C11="",IF(WEEKDAY(B9,1)=MOD($O$3+1,7)+1,B9,""),C11+1)</f>
        <v/>
      </c>
      <c r="E11" s="16" t="str">
        <f>IF(D11="",IF(WEEKDAY(B9,1)=MOD($O$3+2,7)+1,B9,""),D11+1)</f>
        <v/>
      </c>
      <c r="F11" s="16" t="str">
        <f>IF(E11="",IF(WEEKDAY(B9,1)=MOD($O$3+3,7)+1,B9,""),E11+1)</f>
        <v/>
      </c>
      <c r="G11" s="16" t="str">
        <f>IF(F11="",IF(WEEKDAY(B9,1)=MOD($O$3+4,7)+1,B9,""),F11+1)</f>
        <v/>
      </c>
      <c r="H11" s="16">
        <f>IF(G11="",IF(WEEKDAY(B9,1)=MOD($O$3+5,7)+1,B9,""),G11+1)</f>
        <v>46235</v>
      </c>
      <c r="I11" s="17"/>
      <c r="J11" s="16" t="str">
        <f>IF(WEEKDAY(J9,1)=MOD($O$3,7),J9,"")</f>
        <v/>
      </c>
      <c r="K11" s="16" t="str">
        <f>IF(J11="",IF(WEEKDAY(J9,1)=MOD($O$3,7)+1,J9,""),J11+1)</f>
        <v/>
      </c>
      <c r="L11" s="25">
        <f>IF(K11="",IF(WEEKDAY(J9,1)=MOD($O$3+1,7)+1,J9,""),K11+1)</f>
        <v>46266</v>
      </c>
      <c r="M11" s="23">
        <f>IF(L11="",IF(WEEKDAY(J9,1)=MOD($O$3+2,7)+1,J9,""),L11+1)</f>
        <v>46267</v>
      </c>
      <c r="N11" s="23">
        <f>IF(M11="",IF(WEEKDAY(J9,1)=MOD($O$3+3,7)+1,J9,""),M11+1)</f>
        <v>46268</v>
      </c>
      <c r="O11" s="24">
        <f>IF(N11="",IF(WEEKDAY(J9,1)=MOD($O$3+4,7)+1,J9,""),N11+1)</f>
        <v>46269</v>
      </c>
      <c r="P11" s="16">
        <f>IF(O11="",IF(WEEKDAY(J9,1)=MOD($O$3+5,7)+1,J9,""),O11+1)</f>
        <v>46270</v>
      </c>
      <c r="Q11" s="17"/>
      <c r="R11" s="16" t="str">
        <f>IF(WEEKDAY(R9,1)=MOD($O$3,7),R9,"")</f>
        <v/>
      </c>
      <c r="S11" s="16" t="str">
        <f>IF(R11="",IF(WEEKDAY(R9,1)=MOD($O$3,7)+1,R9,""),R11+1)</f>
        <v/>
      </c>
      <c r="T11" s="16" t="str">
        <f>IF(S11="",IF(WEEKDAY(R9,1)=MOD($O$3+1,7)+1,R9,""),S11+1)</f>
        <v/>
      </c>
      <c r="U11" s="16" t="str">
        <f>IF(T11="",IF(WEEKDAY(R9,1)=MOD($O$3+2,7)+1,R9,""),T11+1)</f>
        <v/>
      </c>
      <c r="V11" s="25">
        <f>IF(U11="",IF(WEEKDAY(R9,1)=MOD($O$3+3,7)+1,R9,""),U11+1)</f>
        <v>46296</v>
      </c>
      <c r="W11" s="24">
        <f>IF(V11="",IF(WEEKDAY(R9,1)=MOD($O$3+4,7)+1,R9,""),V11+1)</f>
        <v>46297</v>
      </c>
      <c r="X11" s="16">
        <f>IF(W11="",IF(WEEKDAY(R9,1)=MOD($O$3+5,7)+1,R9,""),W11+1)</f>
        <v>46298</v>
      </c>
      <c r="AA11" s="53"/>
    </row>
    <row r="12" spans="1:28" s="3" customFormat="1" ht="18" x14ac:dyDescent="0.35">
      <c r="A12" s="5"/>
      <c r="B12" s="16"/>
      <c r="C12" s="16"/>
      <c r="D12" s="16"/>
      <c r="E12" s="16"/>
      <c r="F12" s="16"/>
      <c r="G12" s="16"/>
      <c r="H12" s="16"/>
      <c r="I12" s="17"/>
      <c r="J12" s="16"/>
      <c r="K12" s="26"/>
      <c r="L12" s="22"/>
      <c r="M12" s="21"/>
      <c r="N12" s="21"/>
      <c r="O12" s="20"/>
      <c r="P12" s="16"/>
      <c r="Q12" s="17"/>
      <c r="R12" s="16"/>
      <c r="S12" s="26"/>
      <c r="T12" s="16"/>
      <c r="U12" s="26"/>
      <c r="V12" s="22"/>
      <c r="W12" s="20"/>
      <c r="X12" s="16"/>
      <c r="AA12" s="53"/>
    </row>
    <row r="13" spans="1:28" s="3" customFormat="1" ht="18" x14ac:dyDescent="0.35">
      <c r="A13" s="5"/>
      <c r="B13" s="16">
        <f>IF(H11="","",IF(MONTH(H11+1)&lt;&gt;MONTH(H11),"",H11+1))</f>
        <v>46236</v>
      </c>
      <c r="C13" s="16">
        <f t="shared" ref="C13:H13" si="0">IF(B13="","",IF(MONTH(B13+1)&lt;&gt;MONTH(B13),"",B13+1))</f>
        <v>46237</v>
      </c>
      <c r="D13" s="16">
        <f t="shared" si="0"/>
        <v>46238</v>
      </c>
      <c r="E13" s="16">
        <f t="shared" si="0"/>
        <v>46239</v>
      </c>
      <c r="F13" s="16">
        <f t="shared" si="0"/>
        <v>46240</v>
      </c>
      <c r="G13" s="16">
        <f t="shared" si="0"/>
        <v>46241</v>
      </c>
      <c r="H13" s="16">
        <f t="shared" si="0"/>
        <v>46242</v>
      </c>
      <c r="I13" s="17"/>
      <c r="J13" s="16">
        <f>IF(P11="","",IF(MONTH(P11+1)&lt;&gt;MONTH(P11),"",P11+1))</f>
        <v>46271</v>
      </c>
      <c r="K13" s="25">
        <f t="shared" ref="K13:P13" si="1">IF(J13="","",IF(MONTH(J13+1)&lt;&gt;MONTH(J13),"",J13+1))</f>
        <v>46272</v>
      </c>
      <c r="L13" s="23">
        <f t="shared" si="1"/>
        <v>46273</v>
      </c>
      <c r="M13" s="23">
        <f t="shared" si="1"/>
        <v>46274</v>
      </c>
      <c r="N13" s="23">
        <f t="shared" si="1"/>
        <v>46275</v>
      </c>
      <c r="O13" s="24">
        <f t="shared" si="1"/>
        <v>46276</v>
      </c>
      <c r="P13" s="16">
        <f t="shared" si="1"/>
        <v>46277</v>
      </c>
      <c r="Q13" s="17"/>
      <c r="R13" s="16">
        <f>IF(X11="","",IF(MONTH(X11+1)&lt;&gt;MONTH(X11),"",X11+1))</f>
        <v>46299</v>
      </c>
      <c r="S13" s="25">
        <f t="shared" ref="S13:X13" si="2">IF(R13="","",IF(MONTH(R13+1)&lt;&gt;MONTH(R13),"",R13+1))</f>
        <v>46300</v>
      </c>
      <c r="T13" s="23">
        <f t="shared" si="2"/>
        <v>46301</v>
      </c>
      <c r="U13" s="23">
        <f t="shared" si="2"/>
        <v>46302</v>
      </c>
      <c r="V13" s="23">
        <f t="shared" si="2"/>
        <v>46303</v>
      </c>
      <c r="W13" s="24">
        <f t="shared" si="2"/>
        <v>46304</v>
      </c>
      <c r="X13" s="16">
        <f t="shared" si="2"/>
        <v>46305</v>
      </c>
      <c r="AA13" s="53"/>
    </row>
    <row r="14" spans="1:28" s="3" customFormat="1" ht="18" x14ac:dyDescent="0.35">
      <c r="A14" s="5"/>
      <c r="B14" s="16"/>
      <c r="C14" s="16"/>
      <c r="D14" s="16"/>
      <c r="E14" s="16"/>
      <c r="F14" s="26"/>
      <c r="G14" s="19"/>
      <c r="H14" s="16"/>
      <c r="I14" s="17"/>
      <c r="J14" s="16"/>
      <c r="K14" s="22"/>
      <c r="L14" s="21"/>
      <c r="M14" s="21"/>
      <c r="N14" s="21"/>
      <c r="O14" s="20"/>
      <c r="P14" s="16"/>
      <c r="Q14" s="17"/>
      <c r="R14" s="16"/>
      <c r="S14" s="22"/>
      <c r="T14" s="21"/>
      <c r="U14" s="21"/>
      <c r="V14" s="21"/>
      <c r="W14" s="20"/>
      <c r="X14" s="16"/>
      <c r="AA14" s="53"/>
    </row>
    <row r="15" spans="1:28" s="3" customFormat="1" ht="18" x14ac:dyDescent="0.35">
      <c r="A15" s="5"/>
      <c r="B15" s="16">
        <f>IF(H13="","",IF(MONTH(H13+1)&lt;&gt;MONTH(H13),"",H13+1))</f>
        <v>46243</v>
      </c>
      <c r="C15" s="25">
        <f t="shared" ref="C15:H15" si="3">IF(B15="","",IF(MONTH(B15+1)&lt;&gt;MONTH(B15),"",B15+1))</f>
        <v>46244</v>
      </c>
      <c r="D15" s="23">
        <f t="shared" si="3"/>
        <v>46245</v>
      </c>
      <c r="E15" s="23">
        <f t="shared" si="3"/>
        <v>46246</v>
      </c>
      <c r="F15" s="23">
        <f t="shared" si="3"/>
        <v>46247</v>
      </c>
      <c r="G15" s="24">
        <f t="shared" si="3"/>
        <v>46248</v>
      </c>
      <c r="H15" s="16">
        <f t="shared" si="3"/>
        <v>46249</v>
      </c>
      <c r="I15" s="17"/>
      <c r="J15" s="16">
        <f>IF(P13="","",IF(MONTH(P13+1)&lt;&gt;MONTH(P13),"",P13+1))</f>
        <v>46278</v>
      </c>
      <c r="K15" s="25">
        <f t="shared" ref="K15:P15" si="4">IF(J15="","",IF(MONTH(J15+1)&lt;&gt;MONTH(J15),"",J15+1))</f>
        <v>46279</v>
      </c>
      <c r="L15" s="23">
        <f t="shared" si="4"/>
        <v>46280</v>
      </c>
      <c r="M15" s="23">
        <f t="shared" si="4"/>
        <v>46281</v>
      </c>
      <c r="N15" s="23">
        <f t="shared" si="4"/>
        <v>46282</v>
      </c>
      <c r="O15" s="24">
        <f t="shared" si="4"/>
        <v>46283</v>
      </c>
      <c r="P15" s="16">
        <f t="shared" si="4"/>
        <v>46284</v>
      </c>
      <c r="Q15" s="17"/>
      <c r="R15" s="16">
        <f>IF(X13="","",IF(MONTH(X13+1)&lt;&gt;MONTH(X13),"",X13+1))</f>
        <v>46306</v>
      </c>
      <c r="S15" s="25">
        <f t="shared" ref="S15:X15" si="5">IF(R15="","",IF(MONTH(R15+1)&lt;&gt;MONTH(R15),"",R15+1))</f>
        <v>46307</v>
      </c>
      <c r="T15" s="23">
        <f t="shared" si="5"/>
        <v>46308</v>
      </c>
      <c r="U15" s="23">
        <f t="shared" si="5"/>
        <v>46309</v>
      </c>
      <c r="V15" s="23">
        <f t="shared" si="5"/>
        <v>46310</v>
      </c>
      <c r="W15" s="24">
        <f t="shared" si="5"/>
        <v>46311</v>
      </c>
      <c r="X15" s="16">
        <f t="shared" si="5"/>
        <v>46312</v>
      </c>
      <c r="AA15" s="53"/>
    </row>
    <row r="16" spans="1:28" s="3" customFormat="1" ht="18" x14ac:dyDescent="0.35">
      <c r="A16" s="5"/>
      <c r="B16" s="16"/>
      <c r="C16" s="22"/>
      <c r="D16" s="21"/>
      <c r="E16" s="21"/>
      <c r="F16" s="21"/>
      <c r="G16" s="21"/>
      <c r="H16" s="16"/>
      <c r="I16" s="17"/>
      <c r="J16" s="16"/>
      <c r="K16" s="22"/>
      <c r="L16" s="21"/>
      <c r="M16" s="21"/>
      <c r="N16" s="21"/>
      <c r="O16" s="20"/>
      <c r="P16" s="16"/>
      <c r="Q16" s="17"/>
      <c r="R16" s="16"/>
      <c r="S16" s="22"/>
      <c r="T16" s="21"/>
      <c r="U16" s="21"/>
      <c r="V16" s="21"/>
      <c r="W16" s="20"/>
      <c r="X16" s="16"/>
      <c r="AA16" s="35"/>
    </row>
    <row r="17" spans="1:27" ht="18" x14ac:dyDescent="0.35">
      <c r="A17" s="5"/>
      <c r="B17" s="16">
        <f>IF(H15="","",IF(MONTH(H15+1)&lt;&gt;MONTH(H15),"",H15+1))</f>
        <v>46250</v>
      </c>
      <c r="C17" s="25">
        <f t="shared" ref="C17:H17" si="6">IF(B17="","",IF(MONTH(B17+1)&lt;&gt;MONTH(B17),"",B17+1))</f>
        <v>46251</v>
      </c>
      <c r="D17" s="23">
        <f t="shared" si="6"/>
        <v>46252</v>
      </c>
      <c r="E17" s="23">
        <f t="shared" si="6"/>
        <v>46253</v>
      </c>
      <c r="F17" s="23">
        <f t="shared" si="6"/>
        <v>46254</v>
      </c>
      <c r="G17" s="24">
        <f t="shared" si="6"/>
        <v>46255</v>
      </c>
      <c r="H17" s="16">
        <f t="shared" si="6"/>
        <v>46256</v>
      </c>
      <c r="I17" s="17"/>
      <c r="J17" s="16">
        <f>IF(P15="","",IF(MONTH(P15+1)&lt;&gt;MONTH(P15),"",P15+1))</f>
        <v>46285</v>
      </c>
      <c r="K17" s="25">
        <f t="shared" ref="K17:P17" si="7">IF(J17="","",IF(MONTH(J17+1)&lt;&gt;MONTH(J17),"",J17+1))</f>
        <v>46286</v>
      </c>
      <c r="L17" s="23">
        <f t="shared" si="7"/>
        <v>46287</v>
      </c>
      <c r="M17" s="23">
        <f t="shared" si="7"/>
        <v>46288</v>
      </c>
      <c r="N17" s="23">
        <f t="shared" si="7"/>
        <v>46289</v>
      </c>
      <c r="O17" s="24">
        <f t="shared" si="7"/>
        <v>46290</v>
      </c>
      <c r="P17" s="16">
        <f t="shared" si="7"/>
        <v>46291</v>
      </c>
      <c r="Q17" s="17"/>
      <c r="R17" s="16">
        <f>IF(X15="","",IF(MONTH(X15+1)&lt;&gt;MONTH(X15),"",X15+1))</f>
        <v>46313</v>
      </c>
      <c r="S17" s="25">
        <f t="shared" ref="S17:X17" si="8">IF(R17="","",IF(MONTH(R17+1)&lt;&gt;MONTH(R17),"",R17+1))</f>
        <v>46314</v>
      </c>
      <c r="T17" s="23">
        <f t="shared" si="8"/>
        <v>46315</v>
      </c>
      <c r="U17" s="23">
        <f t="shared" si="8"/>
        <v>46316</v>
      </c>
      <c r="V17" s="23">
        <f t="shared" si="8"/>
        <v>46317</v>
      </c>
      <c r="W17" s="24">
        <f t="shared" si="8"/>
        <v>46318</v>
      </c>
      <c r="X17" s="16">
        <f t="shared" si="8"/>
        <v>46319</v>
      </c>
      <c r="AA17" s="34"/>
    </row>
    <row r="18" spans="1:27" ht="21" customHeight="1" x14ac:dyDescent="0.4">
      <c r="A18" s="30"/>
      <c r="B18" s="16"/>
      <c r="C18" s="22"/>
      <c r="D18" s="21"/>
      <c r="E18" s="21"/>
      <c r="F18" s="21"/>
      <c r="G18" s="20"/>
      <c r="H18" s="16"/>
      <c r="I18" s="17"/>
      <c r="J18" s="16"/>
      <c r="K18" s="22"/>
      <c r="L18" s="21"/>
      <c r="M18" s="21"/>
      <c r="N18" s="21"/>
      <c r="O18" s="20"/>
      <c r="P18" s="16"/>
      <c r="Q18" s="17"/>
      <c r="R18" s="16"/>
      <c r="S18" s="22"/>
      <c r="T18" s="21"/>
      <c r="U18" s="21"/>
      <c r="V18" s="21"/>
      <c r="W18" s="20"/>
      <c r="X18" s="16"/>
    </row>
    <row r="19" spans="1:27" ht="18.75" customHeight="1" x14ac:dyDescent="0.35">
      <c r="A19" s="5"/>
      <c r="B19" s="16">
        <f>IF(H17="","",IF(MONTH(H17+1)&lt;&gt;MONTH(H17),"",H17+1))</f>
        <v>46257</v>
      </c>
      <c r="C19" s="25">
        <f t="shared" ref="C19:H19" si="9">IF(B19="","",IF(MONTH(B19+1)&lt;&gt;MONTH(B19),"",B19+1))</f>
        <v>46258</v>
      </c>
      <c r="D19" s="23">
        <f t="shared" si="9"/>
        <v>46259</v>
      </c>
      <c r="E19" s="23">
        <f t="shared" si="9"/>
        <v>46260</v>
      </c>
      <c r="F19" s="23">
        <f t="shared" si="9"/>
        <v>46261</v>
      </c>
      <c r="G19" s="24">
        <f t="shared" si="9"/>
        <v>46262</v>
      </c>
      <c r="H19" s="16">
        <f t="shared" si="9"/>
        <v>46263</v>
      </c>
      <c r="I19" s="17"/>
      <c r="J19" s="16">
        <f>IF(P17="","",IF(MONTH(P17+1)&lt;&gt;MONTH(P17),"",P17+1))</f>
        <v>46292</v>
      </c>
      <c r="K19" s="25">
        <f t="shared" ref="K19:P19" si="10">IF(J19="","",IF(MONTH(J19+1)&lt;&gt;MONTH(J19),"",J19+1))</f>
        <v>46293</v>
      </c>
      <c r="L19" s="23">
        <f t="shared" si="10"/>
        <v>46294</v>
      </c>
      <c r="M19" s="24">
        <f t="shared" si="10"/>
        <v>46295</v>
      </c>
      <c r="N19" s="23" t="str">
        <f t="shared" si="10"/>
        <v/>
      </c>
      <c r="O19" s="23" t="str">
        <f t="shared" si="10"/>
        <v/>
      </c>
      <c r="P19" s="16" t="str">
        <f t="shared" si="10"/>
        <v/>
      </c>
      <c r="Q19" s="17"/>
      <c r="R19" s="16">
        <f>IF(X17="","",IF(MONTH(X17+1)&lt;&gt;MONTH(X17),"",X17+1))</f>
        <v>46320</v>
      </c>
      <c r="S19" s="25">
        <f t="shared" ref="S19:X19" si="11">IF(R19="","",IF(MONTH(R19+1)&lt;&gt;MONTH(R19),"",R19+1))</f>
        <v>46321</v>
      </c>
      <c r="T19" s="23">
        <f t="shared" si="11"/>
        <v>46322</v>
      </c>
      <c r="U19" s="23">
        <f t="shared" si="11"/>
        <v>46323</v>
      </c>
      <c r="V19" s="23">
        <f t="shared" si="11"/>
        <v>46324</v>
      </c>
      <c r="W19" s="24">
        <f t="shared" si="11"/>
        <v>46325</v>
      </c>
      <c r="X19" s="16">
        <f t="shared" si="11"/>
        <v>46326</v>
      </c>
      <c r="AA19" s="32"/>
    </row>
    <row r="20" spans="1:27" ht="18" x14ac:dyDescent="0.35">
      <c r="A20" s="5"/>
      <c r="B20" s="16"/>
      <c r="C20" s="22"/>
      <c r="D20" s="21"/>
      <c r="E20" s="21"/>
      <c r="F20" s="21"/>
      <c r="G20" s="20"/>
      <c r="H20" s="16"/>
      <c r="I20" s="17"/>
      <c r="J20" s="16"/>
      <c r="K20" s="22"/>
      <c r="L20" s="21"/>
      <c r="M20" s="20"/>
      <c r="N20" s="19"/>
      <c r="O20" s="19"/>
      <c r="P20" s="16"/>
      <c r="Q20" s="17"/>
      <c r="R20" s="16"/>
      <c r="S20" s="22"/>
      <c r="T20" s="21"/>
      <c r="U20" s="21"/>
      <c r="V20" s="21"/>
      <c r="W20" s="20"/>
      <c r="X20" s="16"/>
      <c r="AA20" s="32"/>
    </row>
    <row r="21" spans="1:27" ht="18" x14ac:dyDescent="0.35">
      <c r="A21" s="5"/>
      <c r="B21" s="16">
        <f>IF(H19="","",IF(MONTH(H19+1)&lt;&gt;MONTH(H19),"",H19+1))</f>
        <v>46264</v>
      </c>
      <c r="C21" s="18">
        <f t="shared" ref="C21:H21" si="12">IF(B21="","",IF(MONTH(B21+1)&lt;&gt;MONTH(B21),"",B21+1))</f>
        <v>46265</v>
      </c>
      <c r="D21" s="16" t="str">
        <f t="shared" si="12"/>
        <v/>
      </c>
      <c r="E21" s="16" t="str">
        <f t="shared" si="12"/>
        <v/>
      </c>
      <c r="F21" s="16" t="str">
        <f t="shared" si="12"/>
        <v/>
      </c>
      <c r="G21" s="16" t="str">
        <f t="shared" si="12"/>
        <v/>
      </c>
      <c r="H21" s="16" t="str">
        <f t="shared" si="12"/>
        <v/>
      </c>
      <c r="I21" s="17"/>
      <c r="J21" s="16" t="str">
        <f>IF(P19="","",IF(MONTH(P19+1)&lt;&gt;MONTH(P19),"",P19+1))</f>
        <v/>
      </c>
      <c r="K21" s="16" t="str">
        <f t="shared" ref="K21:P21" si="13">IF(J21="","",IF(MONTH(J21+1)&lt;&gt;MONTH(J21),"",J21+1))</f>
        <v/>
      </c>
      <c r="L21" s="16" t="str">
        <f t="shared" si="13"/>
        <v/>
      </c>
      <c r="M21" s="16" t="str">
        <f t="shared" si="13"/>
        <v/>
      </c>
      <c r="N21" s="16" t="str">
        <f t="shared" si="13"/>
        <v/>
      </c>
      <c r="O21" s="16" t="str">
        <f t="shared" si="13"/>
        <v/>
      </c>
      <c r="P21" s="16" t="str">
        <f t="shared" si="13"/>
        <v/>
      </c>
      <c r="Q21" s="17"/>
      <c r="R21" s="16" t="str">
        <f>IF(X19="","",IF(MONTH(X19+1)&lt;&gt;MONTH(X19),"",X19+1))</f>
        <v/>
      </c>
      <c r="S21" s="16" t="str">
        <f t="shared" ref="S21:X21" si="14">IF(R21="","",IF(MONTH(R21+1)&lt;&gt;MONTH(R21),"",R21+1))</f>
        <v/>
      </c>
      <c r="T21" s="16" t="str">
        <f t="shared" si="14"/>
        <v/>
      </c>
      <c r="U21" s="16" t="str">
        <f t="shared" si="14"/>
        <v/>
      </c>
      <c r="V21" s="16" t="str">
        <f t="shared" si="14"/>
        <v/>
      </c>
      <c r="W21" s="16" t="str">
        <f t="shared" si="14"/>
        <v/>
      </c>
      <c r="X21" s="16" t="str">
        <f t="shared" si="14"/>
        <v/>
      </c>
      <c r="AA21" s="32"/>
    </row>
    <row r="22" spans="1:27" ht="18" x14ac:dyDescent="0.35">
      <c r="A22" s="5"/>
      <c r="B22" s="16"/>
      <c r="C22" s="12"/>
      <c r="D22" s="16"/>
      <c r="E22" s="16"/>
      <c r="F22" s="11" t="s">
        <v>1</v>
      </c>
      <c r="G22" s="54">
        <f>SUM(,C16:G16,C18:G18,C20:G20,C22)</f>
        <v>0</v>
      </c>
      <c r="H22" s="54"/>
      <c r="I22" s="17"/>
      <c r="J22" s="16"/>
      <c r="K22" s="16"/>
      <c r="L22" s="16"/>
      <c r="M22" s="16"/>
      <c r="N22" s="11" t="s">
        <v>1</v>
      </c>
      <c r="O22" s="54">
        <f>SUM(L12:O12,K14:O14,K16:O16,K18:O18,K20:M20)</f>
        <v>0</v>
      </c>
      <c r="P22" s="54"/>
      <c r="Q22" s="17"/>
      <c r="R22" s="16"/>
      <c r="S22" s="16"/>
      <c r="T22" s="16"/>
      <c r="U22" s="16"/>
      <c r="V22" s="11" t="s">
        <v>1</v>
      </c>
      <c r="W22" s="54">
        <f>SUM(V12:W12,S14:W14,S16:W16,S18:W18,S20:W20)</f>
        <v>0</v>
      </c>
      <c r="X22" s="54"/>
      <c r="AA22" s="32"/>
    </row>
    <row r="23" spans="1:27" ht="18" hidden="1" x14ac:dyDescent="0.35">
      <c r="A23" s="5"/>
      <c r="B23" s="16"/>
      <c r="C23" s="16"/>
      <c r="AA23" s="32"/>
    </row>
    <row r="24" spans="1:27" ht="12" customHeight="1" x14ac:dyDescent="0.35">
      <c r="A24" s="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33"/>
      <c r="P24" s="17"/>
      <c r="Q24" s="17"/>
      <c r="R24" s="17"/>
      <c r="S24" s="17"/>
      <c r="T24" s="17"/>
      <c r="U24" s="17"/>
      <c r="V24" s="17"/>
      <c r="W24" s="17"/>
      <c r="X24" s="17"/>
      <c r="AA24" s="32"/>
    </row>
    <row r="25" spans="1:27" ht="21.6" x14ac:dyDescent="0.35">
      <c r="A25" s="5"/>
      <c r="B25" s="52">
        <f>DATE(YEAR(R9+42),MONTH(R9+42),1)</f>
        <v>46327</v>
      </c>
      <c r="C25" s="52"/>
      <c r="D25" s="52"/>
      <c r="E25" s="52"/>
      <c r="F25" s="52"/>
      <c r="G25" s="52"/>
      <c r="H25" s="52"/>
      <c r="I25" s="29"/>
      <c r="J25" s="52">
        <f>DATE(YEAR(B25+42),MONTH(B25+42),1)</f>
        <v>46357</v>
      </c>
      <c r="K25" s="52"/>
      <c r="L25" s="52"/>
      <c r="M25" s="52"/>
      <c r="N25" s="52"/>
      <c r="O25" s="52"/>
      <c r="P25" s="52"/>
      <c r="Q25" s="29"/>
      <c r="R25" s="52">
        <f>DATE(YEAR(J25+42),MONTH(J25+42),1)</f>
        <v>46388</v>
      </c>
      <c r="S25" s="52"/>
      <c r="T25" s="52"/>
      <c r="U25" s="52"/>
      <c r="V25" s="52"/>
      <c r="W25" s="52"/>
      <c r="X25" s="52"/>
      <c r="AA25" s="32"/>
    </row>
    <row r="26" spans="1:27" ht="18" x14ac:dyDescent="0.35">
      <c r="A26" s="5"/>
      <c r="B26" s="28" t="str">
        <f>CHOOSE(1+MOD($O$3+1-2,7),"S","M","T","W","T","F","S")</f>
        <v>S</v>
      </c>
      <c r="C26" s="28" t="str">
        <f>CHOOSE(1+MOD($O$3+2-2,7),"S","M","T","W","T","F","S")</f>
        <v>M</v>
      </c>
      <c r="D26" s="28" t="str">
        <f>CHOOSE(1+MOD($O$3+3-2,7),"S","M","T","W","T","F","S")</f>
        <v>T</v>
      </c>
      <c r="E26" s="28" t="str">
        <f>CHOOSE(1+MOD($O$3+4-2,7),"S","M","T","W","T","F","S")</f>
        <v>W</v>
      </c>
      <c r="F26" s="28" t="str">
        <f>CHOOSE(1+MOD($O$3+5-2,7),"S","M","T","W","T","F","S")</f>
        <v>T</v>
      </c>
      <c r="G26" s="28" t="str">
        <f>CHOOSE(1+MOD($O$3+6-2,7),"S","M","T","W","T","F","S")</f>
        <v>F</v>
      </c>
      <c r="H26" s="28" t="str">
        <f>CHOOSE(1+MOD($O$3+7-2,7),"S","M","T","W","T","F","S")</f>
        <v>S</v>
      </c>
      <c r="I26" s="17"/>
      <c r="J26" s="28" t="str">
        <f>CHOOSE(1+MOD($O$3+1-2,7),"S","M","T","W","T","F","S")</f>
        <v>S</v>
      </c>
      <c r="K26" s="28" t="str">
        <f>CHOOSE(1+MOD($O$3+2-2,7),"S","M","T","W","T","F","S")</f>
        <v>M</v>
      </c>
      <c r="L26" s="28" t="str">
        <f>CHOOSE(1+MOD($O$3+3-2,7),"S","M","T","W","T","F","S")</f>
        <v>T</v>
      </c>
      <c r="M26" s="28" t="str">
        <f>CHOOSE(1+MOD($O$3+4-2,7),"S","M","T","W","T","F","S")</f>
        <v>W</v>
      </c>
      <c r="N26" s="28" t="str">
        <f>CHOOSE(1+MOD($O$3+5-2,7),"S","M","T","W","T","F","S")</f>
        <v>T</v>
      </c>
      <c r="O26" s="28" t="str">
        <f>CHOOSE(1+MOD($O$3+6-2,7),"S","M","T","W","T","F","S")</f>
        <v>F</v>
      </c>
      <c r="P26" s="28" t="str">
        <f>CHOOSE(1+MOD($O$3+7-2,7),"S","M","T","W","T","F","S")</f>
        <v>S</v>
      </c>
      <c r="Q26" s="17"/>
      <c r="R26" s="28" t="str">
        <f>CHOOSE(1+MOD($O$3+1-2,7),"S","M","T","W","T","F","S")</f>
        <v>S</v>
      </c>
      <c r="S26" s="28" t="str">
        <f>CHOOSE(1+MOD($O$3+2-2,7),"S","M","T","W","T","F","S")</f>
        <v>M</v>
      </c>
      <c r="T26" s="28" t="str">
        <f>CHOOSE(1+MOD($O$3+3-2,7),"S","M","T","W","T","F","S")</f>
        <v>T</v>
      </c>
      <c r="U26" s="28" t="str">
        <f>CHOOSE(1+MOD($O$3+4-2,7),"S","M","T","W","T","F","S")</f>
        <v>W</v>
      </c>
      <c r="V26" s="28" t="str">
        <f>CHOOSE(1+MOD($O$3+5-2,7),"S","M","T","W","T","F","S")</f>
        <v>T</v>
      </c>
      <c r="W26" s="28" t="str">
        <f>CHOOSE(1+MOD($O$3+6-2,7),"S","M","T","W","T","F","S")</f>
        <v>F</v>
      </c>
      <c r="X26" s="28" t="str">
        <f>CHOOSE(1+MOD($O$3+7-2,7),"S","M","T","W","T","F","S")</f>
        <v>S</v>
      </c>
      <c r="AA26" s="32"/>
    </row>
    <row r="27" spans="1:27" ht="18" x14ac:dyDescent="0.35">
      <c r="A27" s="5"/>
      <c r="B27" s="16">
        <f>IF(WEEKDAY(B25,1)=MOD($O$3,7),B25,"")</f>
        <v>46327</v>
      </c>
      <c r="C27" s="25">
        <f>IF(B27="",IF(WEEKDAY(B25,1)=MOD($O$3,7)+1,B25,""),B27+1)</f>
        <v>46328</v>
      </c>
      <c r="D27" s="23">
        <f>IF(C27="",IF(WEEKDAY(B25,1)=MOD($O$3+1,7)+1,B25,""),C27+1)</f>
        <v>46329</v>
      </c>
      <c r="E27" s="23">
        <f>IF(D27="",IF(WEEKDAY(B25,1)=MOD($O$3+2,7)+1,B25,""),D27+1)</f>
        <v>46330</v>
      </c>
      <c r="F27" s="23">
        <f>IF(E27="",IF(WEEKDAY(B25,1)=MOD($O$3+3,7)+1,B25,""),E27+1)</f>
        <v>46331</v>
      </c>
      <c r="G27" s="24">
        <f>IF(F27="",IF(WEEKDAY(B25,1)=MOD($O$3+4,7)+1,B25,""),F27+1)</f>
        <v>46332</v>
      </c>
      <c r="H27" s="16">
        <f>IF(G27="",IF(WEEKDAY(B25,1)=MOD($O$3+5,7)+1,B25,""),G27+1)</f>
        <v>46333</v>
      </c>
      <c r="I27" s="17"/>
      <c r="J27" s="16" t="str">
        <f>IF(WEEKDAY(J25,1)=MOD($O$3,7),J25,"")</f>
        <v/>
      </c>
      <c r="K27" s="16" t="str">
        <f>IF(J27="",IF(WEEKDAY(J25,1)=MOD($O$3,7)+1,J25,""),J27+1)</f>
        <v/>
      </c>
      <c r="L27" s="25">
        <f>IF(K27="",IF(WEEKDAY(J25,1)=MOD($O$3+1,7)+1,J25,""),K27+1)</f>
        <v>46357</v>
      </c>
      <c r="M27" s="23">
        <f>IF(L27="",IF(WEEKDAY(J25,1)=MOD($O$3+2,7)+1,J25,""),L27+1)</f>
        <v>46358</v>
      </c>
      <c r="N27" s="23">
        <f>IF(M27="",IF(WEEKDAY(J25,1)=MOD($O$3+3,7)+1,J25,""),M27+1)</f>
        <v>46359</v>
      </c>
      <c r="O27" s="24">
        <f>IF(N27="",IF(WEEKDAY(J25,1)=MOD($O$3+4,7)+1,J25,""),N27+1)</f>
        <v>46360</v>
      </c>
      <c r="P27" s="16">
        <f>IF(O27="",IF(WEEKDAY(J25,1)=MOD($O$3+5,7)+1,J25,""),O27+1)</f>
        <v>46361</v>
      </c>
      <c r="Q27" s="17"/>
      <c r="R27" s="16" t="str">
        <f>IF(WEEKDAY(R25,1)=MOD($O$3,7),R25,"")</f>
        <v/>
      </c>
      <c r="S27" s="16" t="str">
        <f>IF(R27="",IF(WEEKDAY(R25,1)=MOD($O$3,7)+1,R25,""),R27+1)</f>
        <v/>
      </c>
      <c r="T27" s="16" t="str">
        <f>IF(S27="",IF(WEEKDAY(R25,1)=MOD($O$3+1,7)+1,R25,""),S27+1)</f>
        <v/>
      </c>
      <c r="U27" s="16" t="str">
        <f>IF(T27="",IF(WEEKDAY(R25,1)=MOD($O$3+2,7)+1,R25,""),T27+1)</f>
        <v/>
      </c>
      <c r="V27" s="16" t="str">
        <f>IF(U27="",IF(WEEKDAY(R25,1)=MOD($O$3+3,7)+1,R25,""),U27+1)</f>
        <v/>
      </c>
      <c r="W27" s="18">
        <f>IF(V27="",IF(WEEKDAY(R25,1)=MOD($O$3+4,7)+1,R25,""),V27+1)</f>
        <v>46388</v>
      </c>
      <c r="X27" s="16">
        <f>IF(W27="",IF(WEEKDAY(R25,1)=MOD($O$3+5,7)+1,R25,""),W27+1)</f>
        <v>46389</v>
      </c>
    </row>
    <row r="28" spans="1:27" ht="21" x14ac:dyDescent="0.4">
      <c r="A28" s="30"/>
      <c r="B28" s="16"/>
      <c r="C28" s="22"/>
      <c r="D28" s="21"/>
      <c r="E28" s="21"/>
      <c r="F28" s="21"/>
      <c r="G28" s="20"/>
      <c r="H28" s="16"/>
      <c r="I28" s="17"/>
      <c r="J28" s="16"/>
      <c r="K28" s="16"/>
      <c r="L28" s="22"/>
      <c r="M28" s="21"/>
      <c r="N28" s="21"/>
      <c r="O28" s="20"/>
      <c r="P28" s="16"/>
      <c r="Q28" s="17"/>
      <c r="R28" s="16"/>
      <c r="S28" s="26"/>
      <c r="T28" s="26"/>
      <c r="U28" s="26"/>
      <c r="V28" s="26"/>
      <c r="W28" s="12"/>
      <c r="X28" s="16"/>
    </row>
    <row r="29" spans="1:27" ht="18" x14ac:dyDescent="0.35">
      <c r="A29" s="5"/>
      <c r="B29" s="16">
        <f>IF(H27="","",IF(MONTH(H27+1)&lt;&gt;MONTH(H27),"",H27+1))</f>
        <v>46334</v>
      </c>
      <c r="C29" s="25">
        <f t="shared" ref="C29:H29" si="15">IF(B29="","",IF(MONTH(B29+1)&lt;&gt;MONTH(B29),"",B29+1))</f>
        <v>46335</v>
      </c>
      <c r="D29" s="23">
        <f t="shared" si="15"/>
        <v>46336</v>
      </c>
      <c r="E29" s="23">
        <f t="shared" si="15"/>
        <v>46337</v>
      </c>
      <c r="F29" s="23">
        <f t="shared" si="15"/>
        <v>46338</v>
      </c>
      <c r="G29" s="24">
        <f t="shared" si="15"/>
        <v>46339</v>
      </c>
      <c r="H29" s="16">
        <f t="shared" si="15"/>
        <v>46340</v>
      </c>
      <c r="I29" s="17"/>
      <c r="J29" s="16">
        <f>IF(P27="","",IF(MONTH(P27+1)&lt;&gt;MONTH(P27),"",P27+1))</f>
        <v>46362</v>
      </c>
      <c r="K29" s="25">
        <f t="shared" ref="K29:P29" si="16">IF(J29="","",IF(MONTH(J29+1)&lt;&gt;MONTH(J29),"",J29+1))</f>
        <v>46363</v>
      </c>
      <c r="L29" s="23">
        <f t="shared" si="16"/>
        <v>46364</v>
      </c>
      <c r="M29" s="23">
        <f t="shared" si="16"/>
        <v>46365</v>
      </c>
      <c r="N29" s="23">
        <f t="shared" si="16"/>
        <v>46366</v>
      </c>
      <c r="O29" s="24">
        <f t="shared" si="16"/>
        <v>46367</v>
      </c>
      <c r="P29" s="16">
        <f t="shared" si="16"/>
        <v>46368</v>
      </c>
      <c r="Q29" s="17"/>
      <c r="R29" s="16">
        <f>IF(X27="","",IF(MONTH(X27+1)&lt;&gt;MONTH(X27),"",X27+1))</f>
        <v>46390</v>
      </c>
      <c r="S29" s="25">
        <f t="shared" ref="S29:X29" si="17">IF(R29="","",IF(MONTH(R29+1)&lt;&gt;MONTH(R29),"",R29+1))</f>
        <v>46391</v>
      </c>
      <c r="T29" s="23">
        <f t="shared" si="17"/>
        <v>46392</v>
      </c>
      <c r="U29" s="23">
        <f t="shared" si="17"/>
        <v>46393</v>
      </c>
      <c r="V29" s="23">
        <f t="shared" si="17"/>
        <v>46394</v>
      </c>
      <c r="W29" s="24">
        <f t="shared" si="17"/>
        <v>46395</v>
      </c>
      <c r="X29" s="16">
        <f t="shared" si="17"/>
        <v>46396</v>
      </c>
    </row>
    <row r="30" spans="1:27" ht="18" x14ac:dyDescent="0.35">
      <c r="A30" s="5"/>
      <c r="B30" s="16"/>
      <c r="C30" s="22"/>
      <c r="D30" s="21"/>
      <c r="E30" s="21"/>
      <c r="F30" s="21"/>
      <c r="G30" s="20"/>
      <c r="H30" s="16"/>
      <c r="I30" s="17"/>
      <c r="J30" s="16"/>
      <c r="K30" s="22"/>
      <c r="L30" s="21"/>
      <c r="M30" s="21"/>
      <c r="N30" s="21"/>
      <c r="O30" s="20"/>
      <c r="P30" s="16"/>
      <c r="Q30" s="17"/>
      <c r="R30" s="16"/>
      <c r="S30" s="22"/>
      <c r="T30" s="21"/>
      <c r="U30" s="21"/>
      <c r="V30" s="21"/>
      <c r="W30" s="20"/>
      <c r="X30" s="16"/>
    </row>
    <row r="31" spans="1:27" ht="18" x14ac:dyDescent="0.35">
      <c r="A31" s="5"/>
      <c r="B31" s="16">
        <f>IF(H29="","",IF(MONTH(H29+1)&lt;&gt;MONTH(H29),"",H29+1))</f>
        <v>46341</v>
      </c>
      <c r="C31" s="25">
        <f t="shared" ref="C31:H31" si="18">IF(B31="","",IF(MONTH(B31+1)&lt;&gt;MONTH(B31),"",B31+1))</f>
        <v>46342</v>
      </c>
      <c r="D31" s="23">
        <f t="shared" si="18"/>
        <v>46343</v>
      </c>
      <c r="E31" s="23">
        <f t="shared" si="18"/>
        <v>46344</v>
      </c>
      <c r="F31" s="23">
        <f t="shared" si="18"/>
        <v>46345</v>
      </c>
      <c r="G31" s="24">
        <f t="shared" si="18"/>
        <v>46346</v>
      </c>
      <c r="H31" s="16">
        <f t="shared" si="18"/>
        <v>46347</v>
      </c>
      <c r="I31" s="17"/>
      <c r="J31" s="16">
        <f>IF(P29="","",IF(MONTH(P29+1)&lt;&gt;MONTH(P29),"",P29+1))</f>
        <v>46369</v>
      </c>
      <c r="K31" s="25">
        <f t="shared" ref="K31:P31" si="19">IF(J31="","",IF(MONTH(J31+1)&lt;&gt;MONTH(J31),"",J31+1))</f>
        <v>46370</v>
      </c>
      <c r="L31" s="23">
        <f t="shared" si="19"/>
        <v>46371</v>
      </c>
      <c r="M31" s="23">
        <f t="shared" si="19"/>
        <v>46372</v>
      </c>
      <c r="N31" s="23">
        <f t="shared" si="19"/>
        <v>46373</v>
      </c>
      <c r="O31" s="24">
        <f t="shared" si="19"/>
        <v>46374</v>
      </c>
      <c r="P31" s="16">
        <f t="shared" si="19"/>
        <v>46375</v>
      </c>
      <c r="Q31" s="17"/>
      <c r="R31" s="16">
        <f>IF(X29="","",IF(MONTH(X29+1)&lt;&gt;MONTH(X29),"",X29+1))</f>
        <v>46397</v>
      </c>
      <c r="S31" s="25">
        <f t="shared" ref="S31:X31" si="20">IF(R31="","",IF(MONTH(R31+1)&lt;&gt;MONTH(R31),"",R31+1))</f>
        <v>46398</v>
      </c>
      <c r="T31" s="23">
        <f t="shared" si="20"/>
        <v>46399</v>
      </c>
      <c r="U31" s="23">
        <f t="shared" si="20"/>
        <v>46400</v>
      </c>
      <c r="V31" s="23">
        <f t="shared" si="20"/>
        <v>46401</v>
      </c>
      <c r="W31" s="24">
        <f t="shared" si="20"/>
        <v>46402</v>
      </c>
      <c r="X31" s="16">
        <f t="shared" si="20"/>
        <v>46403</v>
      </c>
    </row>
    <row r="32" spans="1:27" ht="18" x14ac:dyDescent="0.35">
      <c r="A32" s="5"/>
      <c r="B32" s="16"/>
      <c r="C32" s="22"/>
      <c r="D32" s="21"/>
      <c r="E32" s="21"/>
      <c r="F32" s="21"/>
      <c r="G32" s="20"/>
      <c r="H32" s="16"/>
      <c r="I32" s="17"/>
      <c r="J32" s="16"/>
      <c r="K32" s="22"/>
      <c r="L32" s="21"/>
      <c r="M32" s="21"/>
      <c r="N32" s="21"/>
      <c r="O32" s="20"/>
      <c r="P32" s="16"/>
      <c r="Q32" s="17"/>
      <c r="R32" s="16"/>
      <c r="S32" s="22"/>
      <c r="T32" s="21"/>
      <c r="U32" s="21"/>
      <c r="V32" s="21"/>
      <c r="W32" s="20"/>
      <c r="X32" s="16"/>
    </row>
    <row r="33" spans="1:24" ht="18" x14ac:dyDescent="0.35">
      <c r="A33" s="5"/>
      <c r="B33" s="16">
        <f>IF(H31="","",IF(MONTH(H31+1)&lt;&gt;MONTH(H31),"",H31+1))</f>
        <v>46348</v>
      </c>
      <c r="C33" s="25">
        <f t="shared" ref="C33:H33" si="21">IF(B33="","",IF(MONTH(B33+1)&lt;&gt;MONTH(B33),"",B33+1))</f>
        <v>46349</v>
      </c>
      <c r="D33" s="23">
        <f t="shared" si="21"/>
        <v>46350</v>
      </c>
      <c r="E33" s="23">
        <f t="shared" si="21"/>
        <v>46351</v>
      </c>
      <c r="F33" s="23">
        <f t="shared" si="21"/>
        <v>46352</v>
      </c>
      <c r="G33" s="24">
        <f t="shared" si="21"/>
        <v>46353</v>
      </c>
      <c r="H33" s="16">
        <f t="shared" si="21"/>
        <v>46354</v>
      </c>
      <c r="I33" s="17"/>
      <c r="J33" s="16">
        <f>IF(P31="","",IF(MONTH(P31+1)&lt;&gt;MONTH(P31),"",P31+1))</f>
        <v>46376</v>
      </c>
      <c r="K33" s="25">
        <f t="shared" ref="K33:P33" si="22">IF(J33="","",IF(MONTH(J33+1)&lt;&gt;MONTH(J33),"",J33+1))</f>
        <v>46377</v>
      </c>
      <c r="L33" s="23">
        <f t="shared" si="22"/>
        <v>46378</v>
      </c>
      <c r="M33" s="23">
        <f t="shared" si="22"/>
        <v>46379</v>
      </c>
      <c r="N33" s="23">
        <f t="shared" si="22"/>
        <v>46380</v>
      </c>
      <c r="O33" s="24">
        <f t="shared" si="22"/>
        <v>46381</v>
      </c>
      <c r="P33" s="16">
        <f t="shared" si="22"/>
        <v>46382</v>
      </c>
      <c r="Q33" s="17"/>
      <c r="R33" s="16">
        <f>IF(X31="","",IF(MONTH(X31+1)&lt;&gt;MONTH(X31),"",X31+1))</f>
        <v>46404</v>
      </c>
      <c r="S33" s="25">
        <f t="shared" ref="S33:X33" si="23">IF(R33="","",IF(MONTH(R33+1)&lt;&gt;MONTH(R33),"",R33+1))</f>
        <v>46405</v>
      </c>
      <c r="T33" s="23">
        <f t="shared" si="23"/>
        <v>46406</v>
      </c>
      <c r="U33" s="23">
        <f t="shared" si="23"/>
        <v>46407</v>
      </c>
      <c r="V33" s="23">
        <f t="shared" si="23"/>
        <v>46408</v>
      </c>
      <c r="W33" s="24">
        <f t="shared" si="23"/>
        <v>46409</v>
      </c>
      <c r="X33" s="16">
        <f t="shared" si="23"/>
        <v>46410</v>
      </c>
    </row>
    <row r="34" spans="1:24" ht="18" x14ac:dyDescent="0.35">
      <c r="A34" s="5"/>
      <c r="B34" s="16"/>
      <c r="C34" s="22"/>
      <c r="D34" s="21"/>
      <c r="E34" s="21"/>
      <c r="F34" s="21"/>
      <c r="G34" s="20"/>
      <c r="H34" s="16"/>
      <c r="I34" s="17"/>
      <c r="J34" s="16"/>
      <c r="K34" s="22"/>
      <c r="L34" s="21"/>
      <c r="M34" s="21"/>
      <c r="N34" s="21"/>
      <c r="O34" s="20"/>
      <c r="P34" s="16"/>
      <c r="Q34" s="17"/>
      <c r="R34" s="16"/>
      <c r="S34" s="22"/>
      <c r="T34" s="21"/>
      <c r="U34" s="21"/>
      <c r="V34" s="21"/>
      <c r="W34" s="20"/>
      <c r="X34" s="16"/>
    </row>
    <row r="35" spans="1:24" ht="18" x14ac:dyDescent="0.35">
      <c r="A35" s="5"/>
      <c r="B35" s="16">
        <f>IF(H33="","",IF(MONTH(H33+1)&lt;&gt;MONTH(H33),"",H33+1))</f>
        <v>46355</v>
      </c>
      <c r="C35" s="18">
        <f t="shared" ref="C35:H35" si="24">IF(B35="","",IF(MONTH(B35+1)&lt;&gt;MONTH(B35),"",B35+1))</f>
        <v>46356</v>
      </c>
      <c r="D35" s="16" t="str">
        <f t="shared" si="24"/>
        <v/>
      </c>
      <c r="E35" s="16" t="str">
        <f t="shared" si="24"/>
        <v/>
      </c>
      <c r="F35" s="16" t="str">
        <f t="shared" si="24"/>
        <v/>
      </c>
      <c r="G35" s="16" t="str">
        <f t="shared" si="24"/>
        <v/>
      </c>
      <c r="H35" s="16" t="str">
        <f t="shared" si="24"/>
        <v/>
      </c>
      <c r="I35" s="17"/>
      <c r="J35" s="16">
        <f>IF(P33="","",IF(MONTH(P33+1)&lt;&gt;MONTH(P33),"",P33+1))</f>
        <v>46383</v>
      </c>
      <c r="K35" s="25">
        <f t="shared" ref="K35:P35" si="25">IF(J35="","",IF(MONTH(J35+1)&lt;&gt;MONTH(J35),"",J35+1))</f>
        <v>46384</v>
      </c>
      <c r="L35" s="23">
        <f t="shared" si="25"/>
        <v>46385</v>
      </c>
      <c r="M35" s="23">
        <f t="shared" si="25"/>
        <v>46386</v>
      </c>
      <c r="N35" s="24">
        <f t="shared" si="25"/>
        <v>46387</v>
      </c>
      <c r="O35" s="23" t="str">
        <f t="shared" si="25"/>
        <v/>
      </c>
      <c r="P35" s="16" t="str">
        <f t="shared" si="25"/>
        <v/>
      </c>
      <c r="Q35" s="17"/>
      <c r="R35" s="16">
        <f>IF(X33="","",IF(MONTH(X33+1)&lt;&gt;MONTH(X33),"",X33+1))</f>
        <v>46411</v>
      </c>
      <c r="S35" s="25">
        <f t="shared" ref="S35:X35" si="26">IF(R35="","",IF(MONTH(R35+1)&lt;&gt;MONTH(R35),"",R35+1))</f>
        <v>46412</v>
      </c>
      <c r="T35" s="23">
        <f t="shared" si="26"/>
        <v>46413</v>
      </c>
      <c r="U35" s="23">
        <f t="shared" si="26"/>
        <v>46414</v>
      </c>
      <c r="V35" s="23">
        <f t="shared" si="26"/>
        <v>46415</v>
      </c>
      <c r="W35" s="24">
        <f t="shared" si="26"/>
        <v>46416</v>
      </c>
      <c r="X35" s="16">
        <f t="shared" si="26"/>
        <v>46417</v>
      </c>
    </row>
    <row r="36" spans="1:24" ht="18" x14ac:dyDescent="0.35">
      <c r="A36" s="5"/>
      <c r="B36" s="16"/>
      <c r="C36" s="12"/>
      <c r="D36" s="31"/>
      <c r="E36" s="19"/>
      <c r="F36" s="19"/>
      <c r="G36" s="19"/>
      <c r="H36" s="16"/>
      <c r="I36" s="17"/>
      <c r="J36" s="16"/>
      <c r="K36" s="22"/>
      <c r="L36" s="21"/>
      <c r="M36" s="21"/>
      <c r="N36" s="20"/>
      <c r="O36" s="19"/>
      <c r="P36" s="16"/>
      <c r="Q36" s="17"/>
      <c r="R36" s="16"/>
      <c r="S36" s="22"/>
      <c r="T36" s="21"/>
      <c r="U36" s="21"/>
      <c r="V36" s="21"/>
      <c r="W36" s="20"/>
      <c r="X36" s="16"/>
    </row>
    <row r="37" spans="1:24" ht="21" x14ac:dyDescent="0.4">
      <c r="A37" s="30"/>
      <c r="B37" s="16" t="str">
        <f>IF(H35="","",IF(MONTH(H35+1)&lt;&gt;MONTH(H35),"",H35+1))</f>
        <v/>
      </c>
      <c r="C37" s="16" t="str">
        <f t="shared" ref="C37:H37" si="27">IF(B37="","",IF(MONTH(B37+1)&lt;&gt;MONTH(B37),"",B37+1))</f>
        <v/>
      </c>
      <c r="D37" s="16" t="str">
        <f t="shared" si="27"/>
        <v/>
      </c>
      <c r="E37" s="16" t="str">
        <f t="shared" si="27"/>
        <v/>
      </c>
      <c r="F37" s="16" t="str">
        <f t="shared" si="27"/>
        <v/>
      </c>
      <c r="G37" s="16" t="str">
        <f t="shared" si="27"/>
        <v/>
      </c>
      <c r="H37" s="16" t="str">
        <f t="shared" si="27"/>
        <v/>
      </c>
      <c r="I37" s="17"/>
      <c r="J37" s="16" t="str">
        <f>IF(P35="","",IF(MONTH(P35+1)&lt;&gt;MONTH(P35),"",P35+1))</f>
        <v/>
      </c>
      <c r="K37" s="16" t="str">
        <f t="shared" ref="K37:P37" si="28">IF(J37="","",IF(MONTH(J37+1)&lt;&gt;MONTH(J37),"",J37+1))</f>
        <v/>
      </c>
      <c r="L37" s="16" t="str">
        <f t="shared" si="28"/>
        <v/>
      </c>
      <c r="M37" s="16" t="str">
        <f t="shared" si="28"/>
        <v/>
      </c>
      <c r="N37" s="16" t="str">
        <f t="shared" si="28"/>
        <v/>
      </c>
      <c r="O37" s="16" t="str">
        <f t="shared" si="28"/>
        <v/>
      </c>
      <c r="P37" s="16" t="str">
        <f t="shared" si="28"/>
        <v/>
      </c>
      <c r="Q37" s="17"/>
      <c r="R37" s="16">
        <f>IF(X35="","",IF(MONTH(X35+1)&lt;&gt;MONTH(X35),"",X35+1))</f>
        <v>46418</v>
      </c>
      <c r="S37" s="16" t="str">
        <f t="shared" ref="S37:X37" si="29">IF(R37="","",IF(MONTH(R37+1)&lt;&gt;MONTH(R37),"",R37+1))</f>
        <v/>
      </c>
      <c r="T37" s="16" t="str">
        <f t="shared" si="29"/>
        <v/>
      </c>
      <c r="U37" s="16" t="str">
        <f t="shared" si="29"/>
        <v/>
      </c>
      <c r="V37" s="16" t="str">
        <f t="shared" si="29"/>
        <v/>
      </c>
      <c r="W37" s="16" t="str">
        <f t="shared" si="29"/>
        <v/>
      </c>
      <c r="X37" s="16" t="str">
        <f t="shared" si="29"/>
        <v/>
      </c>
    </row>
    <row r="38" spans="1:24" ht="21" hidden="1" x14ac:dyDescent="0.4">
      <c r="A38" s="30"/>
      <c r="B38" s="16"/>
      <c r="C38" s="16"/>
      <c r="D38" s="16"/>
      <c r="E38" s="16"/>
      <c r="F38" s="16"/>
      <c r="G38" s="16"/>
      <c r="H38" s="16"/>
      <c r="I38" s="17"/>
      <c r="J38" s="16"/>
      <c r="K38" s="16"/>
      <c r="L38" s="16"/>
      <c r="M38" s="16"/>
      <c r="N38" s="16"/>
      <c r="O38" s="16"/>
      <c r="P38" s="16"/>
      <c r="Q38" s="17"/>
      <c r="R38" s="16"/>
      <c r="S38" s="16"/>
      <c r="T38" s="16"/>
      <c r="U38" s="16"/>
      <c r="V38" s="16"/>
      <c r="W38" s="16"/>
      <c r="X38" s="16"/>
    </row>
    <row r="39" spans="1:24" ht="18" x14ac:dyDescent="0.35">
      <c r="A39" s="5"/>
      <c r="B39" s="16"/>
      <c r="C39" s="16"/>
      <c r="D39" s="16"/>
      <c r="E39" s="16"/>
      <c r="F39" s="11" t="s">
        <v>1</v>
      </c>
      <c r="G39" s="54">
        <f>SUM(C28:G28,C30:G30,C32:G32,C34:G34,C36)</f>
        <v>0</v>
      </c>
      <c r="H39" s="54"/>
      <c r="I39" s="17"/>
      <c r="J39" s="16"/>
      <c r="K39" s="16"/>
      <c r="L39" s="16"/>
      <c r="M39" s="16"/>
      <c r="N39" s="11" t="s">
        <v>1</v>
      </c>
      <c r="O39" s="54">
        <f>SUM(L28:O28,K30:O30,K32:O32,K34:O34,K36:N36)</f>
        <v>0</v>
      </c>
      <c r="P39" s="54"/>
      <c r="Q39" s="17"/>
      <c r="R39" s="16"/>
      <c r="S39" s="16"/>
      <c r="T39" s="16"/>
      <c r="U39" s="16"/>
      <c r="V39" s="11" t="s">
        <v>1</v>
      </c>
      <c r="W39" s="54">
        <f>SUM(W28,S30:W30,S32:W32,S34:W34,S36:W36)</f>
        <v>0</v>
      </c>
      <c r="X39" s="54"/>
    </row>
    <row r="40" spans="1:24" ht="12" customHeight="1" x14ac:dyDescent="0.35">
      <c r="A40" s="5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1.6" x14ac:dyDescent="0.35">
      <c r="A41" s="5"/>
      <c r="B41" s="52">
        <f>DATE(YEAR(R25+42),MONTH(R25+42),1)</f>
        <v>46419</v>
      </c>
      <c r="C41" s="52"/>
      <c r="D41" s="52"/>
      <c r="E41" s="52"/>
      <c r="F41" s="52"/>
      <c r="G41" s="52"/>
      <c r="H41" s="52"/>
      <c r="I41" s="29"/>
      <c r="J41" s="52">
        <f>DATE(YEAR(B41+42),MONTH(B41+42),1)</f>
        <v>46447</v>
      </c>
      <c r="K41" s="52"/>
      <c r="L41" s="52"/>
      <c r="M41" s="52"/>
      <c r="N41" s="52"/>
      <c r="O41" s="52"/>
      <c r="P41" s="52"/>
      <c r="Q41" s="29"/>
      <c r="R41" s="52">
        <f>DATE(YEAR(J41+42),MONTH(J41+42),1)</f>
        <v>46478</v>
      </c>
      <c r="S41" s="52"/>
      <c r="T41" s="52"/>
      <c r="U41" s="52"/>
      <c r="V41" s="52"/>
      <c r="W41" s="52"/>
      <c r="X41" s="52"/>
    </row>
    <row r="42" spans="1:24" ht="18" x14ac:dyDescent="0.35">
      <c r="A42" s="5"/>
      <c r="B42" s="28" t="str">
        <f>CHOOSE(1+MOD($O$3+1-2,7),"S","M","T","W","T","F","S")</f>
        <v>S</v>
      </c>
      <c r="C42" s="28" t="str">
        <f>CHOOSE(1+MOD($O$3+2-2,7),"S","M","T","W","T","F","S")</f>
        <v>M</v>
      </c>
      <c r="D42" s="28" t="str">
        <f>CHOOSE(1+MOD($O$3+3-2,7),"S","M","T","W","T","F","S")</f>
        <v>T</v>
      </c>
      <c r="E42" s="28" t="str">
        <f>CHOOSE(1+MOD($O$3+4-2,7),"S","M","T","W","T","F","S")</f>
        <v>W</v>
      </c>
      <c r="F42" s="28" t="str">
        <f>CHOOSE(1+MOD($O$3+5-2,7),"S","M","T","W","T","F","S")</f>
        <v>T</v>
      </c>
      <c r="G42" s="28" t="str">
        <f>CHOOSE(1+MOD($O$3+6-2,7),"S","M","T","W","T","F","S")</f>
        <v>F</v>
      </c>
      <c r="H42" s="28" t="str">
        <f>CHOOSE(1+MOD($O$3+7-2,7),"S","M","T","W","T","F","S")</f>
        <v>S</v>
      </c>
      <c r="I42" s="17"/>
      <c r="J42" s="28" t="str">
        <f>CHOOSE(1+MOD($O$3+1-2,7),"S","M","T","W","T","F","S")</f>
        <v>S</v>
      </c>
      <c r="K42" s="28" t="str">
        <f>CHOOSE(1+MOD($O$3+2-2,7),"S","M","T","W","T","F","S")</f>
        <v>M</v>
      </c>
      <c r="L42" s="28" t="str">
        <f>CHOOSE(1+MOD($O$3+3-2,7),"S","M","T","W","T","F","S")</f>
        <v>T</v>
      </c>
      <c r="M42" s="28" t="str">
        <f>CHOOSE(1+MOD($O$3+4-2,7),"S","M","T","W","T","F","S")</f>
        <v>W</v>
      </c>
      <c r="N42" s="28" t="str">
        <f>CHOOSE(1+MOD($O$3+5-2,7),"S","M","T","W","T","F","S")</f>
        <v>T</v>
      </c>
      <c r="O42" s="28" t="str">
        <f>CHOOSE(1+MOD($O$3+6-2,7),"S","M","T","W","T","F","S")</f>
        <v>F</v>
      </c>
      <c r="P42" s="28" t="str">
        <f>CHOOSE(1+MOD($O$3+7-2,7),"S","M","T","W","T","F","S")</f>
        <v>S</v>
      </c>
      <c r="Q42" s="17"/>
      <c r="R42" s="28" t="str">
        <f>CHOOSE(1+MOD($O$3+1-2,7),"S","M","T","W","T","F","S")</f>
        <v>S</v>
      </c>
      <c r="S42" s="28" t="str">
        <f>CHOOSE(1+MOD($O$3+2-2,7),"S","M","T","W","T","F","S")</f>
        <v>M</v>
      </c>
      <c r="T42" s="28" t="str">
        <f>CHOOSE(1+MOD($O$3+3-2,7),"S","M","T","W","T","F","S")</f>
        <v>T</v>
      </c>
      <c r="U42" s="28" t="str">
        <f>CHOOSE(1+MOD($O$3+4-2,7),"S","M","T","W","T","F","S")</f>
        <v>W</v>
      </c>
      <c r="V42" s="28" t="str">
        <f>CHOOSE(1+MOD($O$3+5-2,7),"S","M","T","W","T","F","S")</f>
        <v>T</v>
      </c>
      <c r="W42" s="28" t="str">
        <f>CHOOSE(1+MOD($O$3+6-2,7),"S","M","T","W","T","F","S")</f>
        <v>F</v>
      </c>
      <c r="X42" s="28" t="str">
        <f>CHOOSE(1+MOD($O$3+7-2,7),"S","M","T","W","T","F","S")</f>
        <v>S</v>
      </c>
    </row>
    <row r="43" spans="1:24" ht="18.75" customHeight="1" x14ac:dyDescent="0.35">
      <c r="A43" s="5"/>
      <c r="B43" s="16" t="str">
        <f>IF(WEEKDAY(B41,1)=MOD($O$3,7),B41,"")</f>
        <v/>
      </c>
      <c r="C43" s="25">
        <f>IF(B43="",IF(WEEKDAY(B41,1)=MOD($O$3,7)+1,B41,""),B43+1)</f>
        <v>46419</v>
      </c>
      <c r="D43" s="23">
        <f>IF(C43="",IF(WEEKDAY(B41,1)=MOD($O$3+1,7)+1,B41,""),C43+1)</f>
        <v>46420</v>
      </c>
      <c r="E43" s="23">
        <f>IF(D43="",IF(WEEKDAY(B41,1)=MOD($O$3+2,7)+1,B41,""),D43+1)</f>
        <v>46421</v>
      </c>
      <c r="F43" s="23">
        <f>IF(E43="",IF(WEEKDAY(B41,1)=MOD($O$3+3,7)+1,B41,""),E43+1)</f>
        <v>46422</v>
      </c>
      <c r="G43" s="24">
        <f>IF(F43="",IF(WEEKDAY(B41,1)=MOD($O$3+4,7)+1,B41,""),F43+1)</f>
        <v>46423</v>
      </c>
      <c r="H43" s="16">
        <f>IF(G43="",IF(WEEKDAY(B41,1)=MOD($O$3+5,7)+1,B41,""),G43+1)</f>
        <v>46424</v>
      </c>
      <c r="I43" s="17"/>
      <c r="J43" s="16" t="str">
        <f>IF(WEEKDAY(J41,1)=MOD($O$3,7),J41,"")</f>
        <v/>
      </c>
      <c r="K43" s="25">
        <f>IF(J43="",IF(WEEKDAY(J41,1)=MOD($O$3,7)+1,J41,""),J43+1)</f>
        <v>46447</v>
      </c>
      <c r="L43" s="23">
        <f>IF(K43="",IF(WEEKDAY(J41,1)=MOD($O$3+1,7)+1,J41,""),K43+1)</f>
        <v>46448</v>
      </c>
      <c r="M43" s="23">
        <f>IF(L43="",IF(WEEKDAY(J41,1)=MOD($O$3+2,7)+1,J41,""),L43+1)</f>
        <v>46449</v>
      </c>
      <c r="N43" s="23">
        <f>IF(M43="",IF(WEEKDAY(J41,1)=MOD($O$3+3,7)+1,J41,""),M43+1)</f>
        <v>46450</v>
      </c>
      <c r="O43" s="24">
        <f>IF(N43="",IF(WEEKDAY(J41,1)=MOD($O$3+4,7)+1,J41,""),N43+1)</f>
        <v>46451</v>
      </c>
      <c r="P43" s="16">
        <f>IF(O43="",IF(WEEKDAY(J41,1)=MOD($O$3+5,7)+1,J41,""),O43+1)</f>
        <v>46452</v>
      </c>
      <c r="Q43" s="17"/>
      <c r="R43" s="16" t="str">
        <f>IF(WEEKDAY(R41,1)=MOD($O$3,7),R41,"")</f>
        <v/>
      </c>
      <c r="S43" s="16" t="str">
        <f>IF(R43="",IF(WEEKDAY(R41,1)=MOD($O$3,7)+1,R41,""),R43+1)</f>
        <v/>
      </c>
      <c r="T43" s="16" t="str">
        <f>IF(S43="",IF(WEEKDAY(R41,1)=MOD($O$3+1,7)+1,R41,""),S43+1)</f>
        <v/>
      </c>
      <c r="U43" s="16" t="str">
        <f>IF(T43="",IF(WEEKDAY(R41,1)=MOD($O$3+2,7)+1,R41,""),T43+1)</f>
        <v/>
      </c>
      <c r="V43" s="25">
        <f>IF(U43="",IF(WEEKDAY(R41,1)=MOD($O$3+3,7)+1,R41,""),U43+1)</f>
        <v>46478</v>
      </c>
      <c r="W43" s="24">
        <f>IF(V43="",IF(WEEKDAY(R41,1)=MOD($O$3+4,7)+1,R41,""),V43+1)</f>
        <v>46479</v>
      </c>
      <c r="X43" s="16">
        <f>IF(W43="",IF(WEEKDAY(R41,1)=MOD($O$3+5,7)+1,R41,""),W43+1)</f>
        <v>46480</v>
      </c>
    </row>
    <row r="44" spans="1:24" ht="18.75" customHeight="1" x14ac:dyDescent="0.35">
      <c r="A44" s="5"/>
      <c r="B44" s="16"/>
      <c r="C44" s="22"/>
      <c r="D44" s="21"/>
      <c r="E44" s="21"/>
      <c r="F44" s="21"/>
      <c r="G44" s="20"/>
      <c r="H44" s="16"/>
      <c r="I44" s="17"/>
      <c r="J44" s="16"/>
      <c r="K44" s="22"/>
      <c r="L44" s="21"/>
      <c r="M44" s="21"/>
      <c r="N44" s="21"/>
      <c r="O44" s="20"/>
      <c r="P44" s="16"/>
      <c r="Q44" s="17"/>
      <c r="R44" s="16"/>
      <c r="S44" s="26"/>
      <c r="T44" s="26"/>
      <c r="U44" s="26"/>
      <c r="V44" s="22"/>
      <c r="W44" s="20"/>
      <c r="X44" s="16"/>
    </row>
    <row r="45" spans="1:24" ht="18.75" customHeight="1" x14ac:dyDescent="0.35">
      <c r="A45" s="5"/>
      <c r="B45" s="16">
        <f>IF(H43="","",IF(MONTH(H43+1)&lt;&gt;MONTH(H43),"",H43+1))</f>
        <v>46425</v>
      </c>
      <c r="C45" s="25">
        <f t="shared" ref="C45:H45" si="30">IF(B45="","",IF(MONTH(B45+1)&lt;&gt;MONTH(B45),"",B45+1))</f>
        <v>46426</v>
      </c>
      <c r="D45" s="23">
        <f t="shared" si="30"/>
        <v>46427</v>
      </c>
      <c r="E45" s="23">
        <f t="shared" si="30"/>
        <v>46428</v>
      </c>
      <c r="F45" s="23">
        <f t="shared" si="30"/>
        <v>46429</v>
      </c>
      <c r="G45" s="24">
        <f t="shared" si="30"/>
        <v>46430</v>
      </c>
      <c r="H45" s="16">
        <f t="shared" si="30"/>
        <v>46431</v>
      </c>
      <c r="I45" s="17"/>
      <c r="J45" s="16">
        <f>IF(P43="","",IF(MONTH(P43+1)&lt;&gt;MONTH(P43),"",P43+1))</f>
        <v>46453</v>
      </c>
      <c r="K45" s="25">
        <f t="shared" ref="K45:P45" si="31">IF(J45="","",IF(MONTH(J45+1)&lt;&gt;MONTH(J45),"",J45+1))</f>
        <v>46454</v>
      </c>
      <c r="L45" s="23">
        <f t="shared" si="31"/>
        <v>46455</v>
      </c>
      <c r="M45" s="23">
        <f t="shared" si="31"/>
        <v>46456</v>
      </c>
      <c r="N45" s="23">
        <f t="shared" si="31"/>
        <v>46457</v>
      </c>
      <c r="O45" s="24">
        <f t="shared" si="31"/>
        <v>46458</v>
      </c>
      <c r="P45" s="16">
        <f t="shared" si="31"/>
        <v>46459</v>
      </c>
      <c r="Q45" s="17"/>
      <c r="R45" s="16">
        <f>IF(X43="","",IF(MONTH(X43+1)&lt;&gt;MONTH(X43),"",X43+1))</f>
        <v>46481</v>
      </c>
      <c r="S45" s="25">
        <f t="shared" ref="S45:X45" si="32">IF(R45="","",IF(MONTH(R45+1)&lt;&gt;MONTH(R45),"",R45+1))</f>
        <v>46482</v>
      </c>
      <c r="T45" s="23">
        <f t="shared" si="32"/>
        <v>46483</v>
      </c>
      <c r="U45" s="23">
        <f t="shared" si="32"/>
        <v>46484</v>
      </c>
      <c r="V45" s="23">
        <f t="shared" si="32"/>
        <v>46485</v>
      </c>
      <c r="W45" s="24">
        <f t="shared" si="32"/>
        <v>46486</v>
      </c>
      <c r="X45" s="16">
        <f t="shared" si="32"/>
        <v>46487</v>
      </c>
    </row>
    <row r="46" spans="1:24" ht="18.75" customHeight="1" x14ac:dyDescent="0.3">
      <c r="B46" s="16"/>
      <c r="C46" s="22"/>
      <c r="D46" s="21"/>
      <c r="E46" s="21"/>
      <c r="F46" s="21"/>
      <c r="G46" s="20"/>
      <c r="H46" s="16"/>
      <c r="I46" s="17"/>
      <c r="J46" s="16"/>
      <c r="K46" s="22"/>
      <c r="L46" s="21"/>
      <c r="M46" s="21"/>
      <c r="N46" s="21"/>
      <c r="O46" s="20"/>
      <c r="P46" s="16"/>
      <c r="Q46" s="17"/>
      <c r="R46" s="16"/>
      <c r="S46" s="22"/>
      <c r="T46" s="21"/>
      <c r="U46" s="21"/>
      <c r="V46" s="21"/>
      <c r="W46" s="20"/>
      <c r="X46" s="16"/>
    </row>
    <row r="47" spans="1:24" ht="18.75" customHeight="1" x14ac:dyDescent="0.3">
      <c r="B47" s="16">
        <f>IF(H45="","",IF(MONTH(H45+1)&lt;&gt;MONTH(H45),"",H45+1))</f>
        <v>46432</v>
      </c>
      <c r="C47" s="25">
        <f t="shared" ref="C47:H47" si="33">IF(B47="","",IF(MONTH(B47+1)&lt;&gt;MONTH(B47),"",B47+1))</f>
        <v>46433</v>
      </c>
      <c r="D47" s="23">
        <f t="shared" si="33"/>
        <v>46434</v>
      </c>
      <c r="E47" s="23">
        <f t="shared" si="33"/>
        <v>46435</v>
      </c>
      <c r="F47" s="23">
        <f t="shared" si="33"/>
        <v>46436</v>
      </c>
      <c r="G47" s="24">
        <f t="shared" si="33"/>
        <v>46437</v>
      </c>
      <c r="H47" s="16">
        <f t="shared" si="33"/>
        <v>46438</v>
      </c>
      <c r="I47" s="17"/>
      <c r="J47" s="16">
        <f>IF(P45="","",IF(MONTH(P45+1)&lt;&gt;MONTH(P45),"",P45+1))</f>
        <v>46460</v>
      </c>
      <c r="K47" s="25">
        <f t="shared" ref="K47:P47" si="34">IF(J47="","",IF(MONTH(J47+1)&lt;&gt;MONTH(J47),"",J47+1))</f>
        <v>46461</v>
      </c>
      <c r="L47" s="23">
        <f t="shared" si="34"/>
        <v>46462</v>
      </c>
      <c r="M47" s="23">
        <f t="shared" si="34"/>
        <v>46463</v>
      </c>
      <c r="N47" s="23">
        <f t="shared" si="34"/>
        <v>46464</v>
      </c>
      <c r="O47" s="24">
        <f t="shared" si="34"/>
        <v>46465</v>
      </c>
      <c r="P47" s="16">
        <f t="shared" si="34"/>
        <v>46466</v>
      </c>
      <c r="Q47" s="17"/>
      <c r="R47" s="16">
        <f>IF(X45="","",IF(MONTH(X45+1)&lt;&gt;MONTH(X45),"",X45+1))</f>
        <v>46488</v>
      </c>
      <c r="S47" s="25">
        <f t="shared" ref="S47:X47" si="35">IF(R47="","",IF(MONTH(R47+1)&lt;&gt;MONTH(R47),"",R47+1))</f>
        <v>46489</v>
      </c>
      <c r="T47" s="23">
        <f t="shared" si="35"/>
        <v>46490</v>
      </c>
      <c r="U47" s="23">
        <f t="shared" si="35"/>
        <v>46491</v>
      </c>
      <c r="V47" s="23">
        <f t="shared" si="35"/>
        <v>46492</v>
      </c>
      <c r="W47" s="24">
        <f t="shared" si="35"/>
        <v>46493</v>
      </c>
      <c r="X47" s="16">
        <f t="shared" si="35"/>
        <v>46494</v>
      </c>
    </row>
    <row r="48" spans="1:24" ht="18.75" customHeight="1" x14ac:dyDescent="0.3">
      <c r="B48" s="16"/>
      <c r="C48" s="22"/>
      <c r="D48" s="21"/>
      <c r="E48" s="21"/>
      <c r="F48" s="21"/>
      <c r="G48" s="20"/>
      <c r="H48" s="16"/>
      <c r="I48" s="17"/>
      <c r="J48" s="16"/>
      <c r="K48" s="22"/>
      <c r="L48" s="21"/>
      <c r="M48" s="21"/>
      <c r="N48" s="21"/>
      <c r="O48" s="20"/>
      <c r="P48" s="16"/>
      <c r="Q48" s="17"/>
      <c r="R48" s="16"/>
      <c r="S48" s="22"/>
      <c r="T48" s="21"/>
      <c r="U48" s="21"/>
      <c r="V48" s="21"/>
      <c r="W48" s="20"/>
      <c r="X48" s="16"/>
    </row>
    <row r="49" spans="2:24" ht="18.75" customHeight="1" x14ac:dyDescent="0.3">
      <c r="B49" s="16">
        <f>IF(H47="","",IF(MONTH(H47+1)&lt;&gt;MONTH(H47),"",H47+1))</f>
        <v>46439</v>
      </c>
      <c r="C49" s="25">
        <f t="shared" ref="C49:H49" si="36">IF(B49="","",IF(MONTH(B49+1)&lt;&gt;MONTH(B49),"",B49+1))</f>
        <v>46440</v>
      </c>
      <c r="D49" s="23">
        <f t="shared" si="36"/>
        <v>46441</v>
      </c>
      <c r="E49" s="23">
        <f t="shared" si="36"/>
        <v>46442</v>
      </c>
      <c r="F49" s="23">
        <f t="shared" si="36"/>
        <v>46443</v>
      </c>
      <c r="G49" s="24">
        <f t="shared" si="36"/>
        <v>46444</v>
      </c>
      <c r="H49" s="16">
        <f t="shared" si="36"/>
        <v>46445</v>
      </c>
      <c r="I49" s="17"/>
      <c r="J49" s="16">
        <f>IF(P47="","",IF(MONTH(P47+1)&lt;&gt;MONTH(P47),"",P47+1))</f>
        <v>46467</v>
      </c>
      <c r="K49" s="25">
        <f t="shared" ref="K49:P49" si="37">IF(J49="","",IF(MONTH(J49+1)&lt;&gt;MONTH(J49),"",J49+1))</f>
        <v>46468</v>
      </c>
      <c r="L49" s="23">
        <f t="shared" si="37"/>
        <v>46469</v>
      </c>
      <c r="M49" s="23">
        <f t="shared" si="37"/>
        <v>46470</v>
      </c>
      <c r="N49" s="23">
        <f t="shared" si="37"/>
        <v>46471</v>
      </c>
      <c r="O49" s="24">
        <f t="shared" si="37"/>
        <v>46472</v>
      </c>
      <c r="P49" s="16">
        <f t="shared" si="37"/>
        <v>46473</v>
      </c>
      <c r="Q49" s="17"/>
      <c r="R49" s="16">
        <f>IF(X47="","",IF(MONTH(X47+1)&lt;&gt;MONTH(X47),"",X47+1))</f>
        <v>46495</v>
      </c>
      <c r="S49" s="25">
        <f t="shared" ref="S49:X49" si="38">IF(R49="","",IF(MONTH(R49+1)&lt;&gt;MONTH(R49),"",R49+1))</f>
        <v>46496</v>
      </c>
      <c r="T49" s="23">
        <f t="shared" si="38"/>
        <v>46497</v>
      </c>
      <c r="U49" s="23">
        <f t="shared" si="38"/>
        <v>46498</v>
      </c>
      <c r="V49" s="23">
        <f t="shared" si="38"/>
        <v>46499</v>
      </c>
      <c r="W49" s="24">
        <f t="shared" si="38"/>
        <v>46500</v>
      </c>
      <c r="X49" s="16">
        <f t="shared" si="38"/>
        <v>46501</v>
      </c>
    </row>
    <row r="50" spans="2:24" s="5" customFormat="1" ht="18.75" customHeight="1" x14ac:dyDescent="0.35">
      <c r="B50" s="16"/>
      <c r="C50" s="22"/>
      <c r="D50" s="21"/>
      <c r="E50" s="21"/>
      <c r="F50" s="21"/>
      <c r="G50" s="20"/>
      <c r="H50" s="16"/>
      <c r="I50" s="17"/>
      <c r="J50" s="16"/>
      <c r="K50" s="22"/>
      <c r="L50" s="21"/>
      <c r="M50" s="21"/>
      <c r="N50" s="21"/>
      <c r="O50" s="20"/>
      <c r="P50" s="16"/>
      <c r="Q50" s="17"/>
      <c r="R50" s="16"/>
      <c r="S50" s="22"/>
      <c r="T50" s="21"/>
      <c r="U50" s="21"/>
      <c r="V50" s="21"/>
      <c r="W50" s="20"/>
      <c r="X50" s="16"/>
    </row>
    <row r="51" spans="2:24" s="4" customFormat="1" ht="18.75" customHeight="1" x14ac:dyDescent="0.3">
      <c r="B51" s="16">
        <f>IF(H49="","",IF(MONTH(H49+1)&lt;&gt;MONTH(H49),"",H49+1))</f>
        <v>46446</v>
      </c>
      <c r="C51" s="16" t="str">
        <f t="shared" ref="C51:H51" si="39">IF(B51="","",IF(MONTH(B51+1)&lt;&gt;MONTH(B51),"",B51+1))</f>
        <v/>
      </c>
      <c r="D51" s="16" t="str">
        <f t="shared" si="39"/>
        <v/>
      </c>
      <c r="E51" s="16" t="str">
        <f t="shared" si="39"/>
        <v/>
      </c>
      <c r="F51" s="16" t="str">
        <f t="shared" si="39"/>
        <v/>
      </c>
      <c r="G51" s="16" t="str">
        <f t="shared" si="39"/>
        <v/>
      </c>
      <c r="H51" s="16" t="str">
        <f t="shared" si="39"/>
        <v/>
      </c>
      <c r="I51" s="17"/>
      <c r="J51" s="16">
        <f>IF(P49="","",IF(MONTH(P49+1)&lt;&gt;MONTH(P49),"",P49+1))</f>
        <v>46474</v>
      </c>
      <c r="K51" s="25">
        <f t="shared" ref="K51:P51" si="40">IF(J51="","",IF(MONTH(J51+1)&lt;&gt;MONTH(J51),"",J51+1))</f>
        <v>46475</v>
      </c>
      <c r="L51" s="23">
        <f t="shared" si="40"/>
        <v>46476</v>
      </c>
      <c r="M51" s="24">
        <f t="shared" si="40"/>
        <v>46477</v>
      </c>
      <c r="N51" s="16" t="str">
        <f t="shared" si="40"/>
        <v/>
      </c>
      <c r="O51" s="16" t="str">
        <f t="shared" si="40"/>
        <v/>
      </c>
      <c r="P51" s="16" t="str">
        <f t="shared" si="40"/>
        <v/>
      </c>
      <c r="Q51" s="17"/>
      <c r="R51" s="16">
        <f>IF(X49="","",IF(MONTH(X49+1)&lt;&gt;MONTH(X49),"",X49+1))</f>
        <v>46502</v>
      </c>
      <c r="S51" s="25">
        <f t="shared" ref="S51:X51" si="41">IF(R51="","",IF(MONTH(R51+1)&lt;&gt;MONTH(R51),"",R51+1))</f>
        <v>46503</v>
      </c>
      <c r="T51" s="23">
        <f t="shared" si="41"/>
        <v>46504</v>
      </c>
      <c r="U51" s="23">
        <f t="shared" si="41"/>
        <v>46505</v>
      </c>
      <c r="V51" s="23">
        <f t="shared" si="41"/>
        <v>46506</v>
      </c>
      <c r="W51" s="24">
        <f t="shared" si="41"/>
        <v>46507</v>
      </c>
      <c r="X51" s="16" t="str">
        <f t="shared" si="41"/>
        <v/>
      </c>
    </row>
    <row r="52" spans="2:24" s="3" customFormat="1" ht="18.75" customHeight="1" x14ac:dyDescent="0.3">
      <c r="B52" s="16"/>
      <c r="C52" s="19"/>
      <c r="D52" s="19"/>
      <c r="E52" s="19"/>
      <c r="F52" s="19"/>
      <c r="G52" s="19"/>
      <c r="H52" s="16"/>
      <c r="I52" s="17"/>
      <c r="J52" s="16"/>
      <c r="K52" s="22"/>
      <c r="L52" s="21"/>
      <c r="M52" s="20"/>
      <c r="N52" s="19"/>
      <c r="O52" s="19"/>
      <c r="P52" s="16"/>
      <c r="Q52" s="17"/>
      <c r="R52" s="16"/>
      <c r="S52" s="22"/>
      <c r="T52" s="21"/>
      <c r="U52" s="21"/>
      <c r="V52" s="21"/>
      <c r="W52" s="20"/>
      <c r="X52" s="16"/>
    </row>
    <row r="53" spans="2:24" s="3" customFormat="1" ht="4.8" hidden="1" customHeight="1" x14ac:dyDescent="0.3">
      <c r="B53" s="16" t="str">
        <f>IF(H51="","",IF(MONTH(H51+1)&lt;&gt;MONTH(H51),"",H51+1))</f>
        <v/>
      </c>
      <c r="C53" s="16" t="str">
        <f t="shared" ref="C53:H53" si="42">IF(B53="","",IF(MONTH(B53+1)&lt;&gt;MONTH(B53),"",B53+1))</f>
        <v/>
      </c>
      <c r="D53" s="16" t="str">
        <f t="shared" si="42"/>
        <v/>
      </c>
      <c r="E53" s="16" t="str">
        <f t="shared" si="42"/>
        <v/>
      </c>
      <c r="F53" s="16" t="str">
        <f t="shared" si="42"/>
        <v/>
      </c>
      <c r="G53" s="16" t="str">
        <f t="shared" si="42"/>
        <v/>
      </c>
      <c r="H53" s="16" t="str">
        <f t="shared" si="42"/>
        <v/>
      </c>
      <c r="I53" s="17"/>
      <c r="J53" s="16" t="str">
        <f>IF(P51="","",IF(MONTH(P51+1)&lt;&gt;MONTH(P51),"",P51+1))</f>
        <v/>
      </c>
      <c r="K53" s="16" t="str">
        <f t="shared" ref="K53:P53" si="43">IF(J53="","",IF(MONTH(J53+1)&lt;&gt;MONTH(J53),"",J53+1))</f>
        <v/>
      </c>
      <c r="L53" s="16" t="str">
        <f t="shared" si="43"/>
        <v/>
      </c>
      <c r="M53" s="16" t="str">
        <f t="shared" si="43"/>
        <v/>
      </c>
      <c r="N53" s="16" t="str">
        <f t="shared" si="43"/>
        <v/>
      </c>
      <c r="O53" s="16" t="str">
        <f t="shared" si="43"/>
        <v/>
      </c>
      <c r="P53" s="16" t="str">
        <f t="shared" si="43"/>
        <v/>
      </c>
      <c r="Q53" s="17"/>
      <c r="R53" s="16" t="str">
        <f>IF(X51="","",IF(MONTH(X51+1)&lt;&gt;MONTH(X51),"",X51+1))</f>
        <v/>
      </c>
      <c r="S53" s="16" t="str">
        <f t="shared" ref="S53:X53" si="44">IF(R53="","",IF(MONTH(R53+1)&lt;&gt;MONTH(R53),"",R53+1))</f>
        <v/>
      </c>
      <c r="T53" s="16" t="str">
        <f t="shared" si="44"/>
        <v/>
      </c>
      <c r="U53" s="16" t="str">
        <f t="shared" si="44"/>
        <v/>
      </c>
      <c r="V53" s="16" t="str">
        <f t="shared" si="44"/>
        <v/>
      </c>
      <c r="W53" s="16" t="str">
        <f t="shared" si="44"/>
        <v/>
      </c>
      <c r="X53" s="16" t="str">
        <f t="shared" si="44"/>
        <v/>
      </c>
    </row>
    <row r="54" spans="2:24" s="3" customFormat="1" ht="18.75" customHeight="1" x14ac:dyDescent="0.3">
      <c r="B54" s="16"/>
      <c r="C54" s="16"/>
      <c r="D54" s="16"/>
      <c r="E54" s="16"/>
      <c r="F54" s="11" t="s">
        <v>1</v>
      </c>
      <c r="G54" s="54">
        <f>SUM(C44:G44,C46:G46,C48:G48,C50:G50,)</f>
        <v>0</v>
      </c>
      <c r="H54" s="54"/>
      <c r="I54" s="17"/>
      <c r="J54" s="16"/>
      <c r="K54" s="19"/>
      <c r="L54" s="16"/>
      <c r="M54" s="16"/>
      <c r="N54" s="11" t="s">
        <v>1</v>
      </c>
      <c r="O54" s="54">
        <f>SUM(K44:O44,K46:O46,K48:O48,K50:O50,K52:M52,K54)</f>
        <v>0</v>
      </c>
      <c r="P54" s="54"/>
      <c r="Q54" s="17"/>
      <c r="R54" s="16"/>
      <c r="S54" s="16"/>
      <c r="T54" s="16"/>
      <c r="U54" s="16"/>
      <c r="V54" s="11" t="s">
        <v>1</v>
      </c>
      <c r="W54" s="54">
        <f>SUM(V44:W44,S46:W46,S48:W48,S50:W50,S52:W52)</f>
        <v>0</v>
      </c>
      <c r="X54" s="54"/>
    </row>
    <row r="55" spans="2:24" s="3" customFormat="1" ht="15.9" customHeight="1" x14ac:dyDescent="0.3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2:24" s="3" customFormat="1" ht="18" customHeight="1" x14ac:dyDescent="0.3">
      <c r="B56" s="52">
        <f>DATE(YEAR(R41+42),MONTH(R41+42),1)</f>
        <v>46508</v>
      </c>
      <c r="C56" s="52"/>
      <c r="D56" s="52"/>
      <c r="E56" s="52"/>
      <c r="F56" s="52"/>
      <c r="G56" s="52"/>
      <c r="H56" s="52"/>
      <c r="I56" s="29"/>
      <c r="J56" s="52">
        <f>DATE(YEAR(B56+42),MONTH(B56+42),1)</f>
        <v>46539</v>
      </c>
      <c r="K56" s="52"/>
      <c r="L56" s="52"/>
      <c r="M56" s="52"/>
      <c r="N56" s="52"/>
      <c r="O56" s="52"/>
      <c r="P56" s="52"/>
      <c r="Q56" s="29"/>
      <c r="R56" s="52">
        <f>DATE(YEAR(J56+42),MONTH(J56+42),1)</f>
        <v>46569</v>
      </c>
      <c r="S56" s="52"/>
      <c r="T56" s="52"/>
      <c r="U56" s="52"/>
      <c r="V56" s="52"/>
      <c r="W56" s="52"/>
      <c r="X56" s="52"/>
    </row>
    <row r="57" spans="2:24" s="3" customFormat="1" ht="18" customHeight="1" x14ac:dyDescent="0.3">
      <c r="B57" s="28" t="str">
        <f>CHOOSE(1+MOD($O$3+1-2,7),"S","M","T","W","T","F","S")</f>
        <v>S</v>
      </c>
      <c r="C57" s="28" t="str">
        <f>CHOOSE(1+MOD($O$3+2-2,7),"S","M","T","W","T","F","S")</f>
        <v>M</v>
      </c>
      <c r="D57" s="28" t="str">
        <f>CHOOSE(1+MOD($O$3+3-2,7),"S","M","T","W","T","F","S")</f>
        <v>T</v>
      </c>
      <c r="E57" s="28" t="str">
        <f>CHOOSE(1+MOD($O$3+4-2,7),"S","M","T","W","T","F","S")</f>
        <v>W</v>
      </c>
      <c r="F57" s="28" t="str">
        <f>CHOOSE(1+MOD($O$3+5-2,7),"S","M","T","W","T","F","S")</f>
        <v>T</v>
      </c>
      <c r="G57" s="28" t="str">
        <f>CHOOSE(1+MOD($O$3+6-2,7),"S","M","T","W","T","F","S")</f>
        <v>F</v>
      </c>
      <c r="H57" s="28" t="str">
        <f>CHOOSE(1+MOD($O$3+7-2,7),"S","M","T","W","T","F","S")</f>
        <v>S</v>
      </c>
      <c r="I57" s="17"/>
      <c r="J57" s="28" t="str">
        <f>CHOOSE(1+MOD($O$3+1-2,7),"S","M","T","W","T","F","S")</f>
        <v>S</v>
      </c>
      <c r="K57" s="28" t="str">
        <f>CHOOSE(1+MOD($O$3+2-2,7),"S","M","T","W","T","F","S")</f>
        <v>M</v>
      </c>
      <c r="L57" s="28" t="str">
        <f>CHOOSE(1+MOD($O$3+3-2,7),"S","M","T","W","T","F","S")</f>
        <v>T</v>
      </c>
      <c r="M57" s="28" t="str">
        <f>CHOOSE(1+MOD($O$3+4-2,7),"S","M","T","W","T","F","S")</f>
        <v>W</v>
      </c>
      <c r="N57" s="28" t="str">
        <f>CHOOSE(1+MOD($O$3+5-2,7),"S","M","T","W","T","F","S")</f>
        <v>T</v>
      </c>
      <c r="O57" s="28" t="str">
        <f>CHOOSE(1+MOD($O$3+6-2,7),"S","M","T","W","T","F","S")</f>
        <v>F</v>
      </c>
      <c r="P57" s="28" t="str">
        <f>CHOOSE(1+MOD($O$3+7-2,7),"S","M","T","W","T","F","S")</f>
        <v>S</v>
      </c>
      <c r="Q57" s="17"/>
      <c r="R57" s="28" t="str">
        <f>CHOOSE(1+MOD($O$3+1-2,7),"S","M","T","W","T","F","S")</f>
        <v>S</v>
      </c>
      <c r="S57" s="28" t="str">
        <f>CHOOSE(1+MOD($O$3+2-2,7),"S","M","T","W","T","F","S")</f>
        <v>M</v>
      </c>
      <c r="T57" s="28" t="str">
        <f>CHOOSE(1+MOD($O$3+3-2,7),"S","M","T","W","T","F","S")</f>
        <v>T</v>
      </c>
      <c r="U57" s="28" t="str">
        <f>CHOOSE(1+MOD($O$3+4-2,7),"S","M","T","W","T","F","S")</f>
        <v>W</v>
      </c>
      <c r="V57" s="28" t="str">
        <f>CHOOSE(1+MOD($O$3+5-2,7),"S","M","T","W","T","F","S")</f>
        <v>T</v>
      </c>
      <c r="W57" s="28" t="str">
        <f>CHOOSE(1+MOD($O$3+6-2,7),"S","M","T","W","T","F","S")</f>
        <v>F</v>
      </c>
      <c r="X57" s="28" t="str">
        <f>CHOOSE(1+MOD($O$3+7-2,7),"S","M","T","W","T","F","S")</f>
        <v>S</v>
      </c>
    </row>
    <row r="58" spans="2:24" ht="18.75" customHeight="1" x14ac:dyDescent="0.3">
      <c r="B58" s="16" t="str">
        <f>IF(WEEKDAY(B56,1)=MOD($O$3,7),B56,"")</f>
        <v/>
      </c>
      <c r="C58" s="16" t="str">
        <f>IF(B58="",IF(WEEKDAY(B56,1)=MOD($O$3,7)+1,B56,""),B58+1)</f>
        <v/>
      </c>
      <c r="D58" s="16" t="str">
        <f>IF(C58="",IF(WEEKDAY(B56,1)=MOD($O$3+1,7)+1,B56,""),C58+1)</f>
        <v/>
      </c>
      <c r="E58" s="16" t="str">
        <f>IF(D58="",IF(WEEKDAY(B56,1)=MOD($O$3+2,7)+1,B56,""),D58+1)</f>
        <v/>
      </c>
      <c r="F58" s="16" t="str">
        <f>IF(E58="",IF(WEEKDAY(B56,1)=MOD($O$3+3,7)+1,B56,""),E58+1)</f>
        <v/>
      </c>
      <c r="G58" s="16" t="str">
        <f>IF(F58="",IF(WEEKDAY(B56,1)=MOD($O$3+4,7)+1,B56,""),F58+1)</f>
        <v/>
      </c>
      <c r="H58" s="16">
        <f>IF(G58="",IF(WEEKDAY(B56,1)=MOD($O$3+5,7)+1,B56,""),G58+1)</f>
        <v>46508</v>
      </c>
      <c r="I58" s="17"/>
      <c r="J58" s="16" t="str">
        <f>IF(WEEKDAY(J56,1)=MOD($O$3,7),J56,"")</f>
        <v/>
      </c>
      <c r="K58" s="16" t="str">
        <f>IF(J58="",IF(WEEKDAY(J56,1)=MOD($O$3,7)+1,J56,""),J58+1)</f>
        <v/>
      </c>
      <c r="L58" s="25">
        <f>IF(K58="",IF(WEEKDAY(J56,1)=MOD($O$3+1,7)+1,J56,""),K58+1)</f>
        <v>46539</v>
      </c>
      <c r="M58" s="23">
        <f>IF(L58="",IF(WEEKDAY(J56,1)=MOD($O$3+2,7)+1,J56,""),L58+1)</f>
        <v>46540</v>
      </c>
      <c r="N58" s="23">
        <f>IF(M58="",IF(WEEKDAY(J56,1)=MOD($O$3+3,7)+1,J56,""),M58+1)</f>
        <v>46541</v>
      </c>
      <c r="O58" s="24">
        <f>IF(N58="",IF(WEEKDAY(J56,1)=MOD($O$3+4,7)+1,J56,""),N58+1)</f>
        <v>46542</v>
      </c>
      <c r="P58" s="16">
        <f>IF(O58="",IF(WEEKDAY(J56,1)=MOD($O$3+5,7)+1,J56,""),O58+1)</f>
        <v>46543</v>
      </c>
      <c r="Q58" s="17"/>
      <c r="R58" s="16" t="str">
        <f>IF(WEEKDAY(R56,1)=MOD($O$3,7),R56,"")</f>
        <v/>
      </c>
      <c r="S58" s="16" t="str">
        <f>IF(R58="",IF(WEEKDAY(R56,1)=MOD($O$3,7)+1,R56,""),R58+1)</f>
        <v/>
      </c>
      <c r="T58" s="16" t="str">
        <f>IF(S58="",IF(WEEKDAY(R56,1)=MOD($O$3+1,7)+1,R56,""),S58+1)</f>
        <v/>
      </c>
      <c r="U58" s="16" t="str">
        <f>IF(T58="",IF(WEEKDAY(R56,1)=MOD($O$3+2,7)+1,R56,""),T58+1)</f>
        <v/>
      </c>
      <c r="V58" s="16">
        <f>IF(U58="",IF(WEEKDAY(R56,1)=MOD($O$3+3,7)+1,R56,""),U58+1)</f>
        <v>46569</v>
      </c>
      <c r="W58" s="16">
        <f>IF(V58="",IF(WEEKDAY(R56,1)=MOD($O$3+4,7)+1,R56,""),V58+1)</f>
        <v>46570</v>
      </c>
      <c r="X58" s="16">
        <f>IF(W58="",IF(WEEKDAY(R56,1)=MOD($O$3+5,7)+1,R56,""),W58+1)</f>
        <v>46571</v>
      </c>
    </row>
    <row r="59" spans="2:24" s="5" customFormat="1" ht="18.75" customHeight="1" x14ac:dyDescent="0.35">
      <c r="B59" s="16"/>
      <c r="C59" s="16"/>
      <c r="D59" s="16"/>
      <c r="E59" s="26"/>
      <c r="F59" s="27"/>
      <c r="G59" s="16"/>
      <c r="H59" s="16"/>
      <c r="I59" s="17"/>
      <c r="J59" s="16"/>
      <c r="K59" s="26"/>
      <c r="L59" s="22"/>
      <c r="M59" s="21"/>
      <c r="N59" s="21"/>
      <c r="O59" s="20"/>
      <c r="P59" s="16"/>
      <c r="Q59" s="17"/>
      <c r="R59" s="16"/>
      <c r="S59" s="16"/>
      <c r="T59" s="16"/>
      <c r="U59" s="16"/>
      <c r="V59" s="16"/>
      <c r="W59" s="16"/>
      <c r="X59" s="16"/>
    </row>
    <row r="60" spans="2:24" s="4" customFormat="1" ht="18.75" customHeight="1" x14ac:dyDescent="0.3">
      <c r="B60" s="16">
        <f>IF(H58="","",IF(MONTH(H58+1)&lt;&gt;MONTH(H58),"",H58+1))</f>
        <v>46509</v>
      </c>
      <c r="C60" s="25">
        <f t="shared" ref="C60:H60" si="45">IF(B60="","",IF(MONTH(B60+1)&lt;&gt;MONTH(B60),"",B60+1))</f>
        <v>46510</v>
      </c>
      <c r="D60" s="23">
        <f t="shared" si="45"/>
        <v>46511</v>
      </c>
      <c r="E60" s="23">
        <f t="shared" si="45"/>
        <v>46512</v>
      </c>
      <c r="F60" s="23">
        <f t="shared" si="45"/>
        <v>46513</v>
      </c>
      <c r="G60" s="24">
        <f t="shared" si="45"/>
        <v>46514</v>
      </c>
      <c r="H60" s="16">
        <f t="shared" si="45"/>
        <v>46515</v>
      </c>
      <c r="I60" s="17"/>
      <c r="J60" s="16">
        <f>IF(P58="","",IF(MONTH(P58+1)&lt;&gt;MONTH(P58),"",P58+1))</f>
        <v>46544</v>
      </c>
      <c r="K60" s="25">
        <f t="shared" ref="K60:P60" si="46">IF(J60="","",IF(MONTH(J60+1)&lt;&gt;MONTH(J60),"",J60+1))</f>
        <v>46545</v>
      </c>
      <c r="L60" s="23">
        <f t="shared" si="46"/>
        <v>46546</v>
      </c>
      <c r="M60" s="23">
        <f t="shared" si="46"/>
        <v>46547</v>
      </c>
      <c r="N60" s="23">
        <f t="shared" si="46"/>
        <v>46548</v>
      </c>
      <c r="O60" s="24">
        <f t="shared" si="46"/>
        <v>46549</v>
      </c>
      <c r="P60" s="16">
        <f t="shared" si="46"/>
        <v>46550</v>
      </c>
      <c r="Q60" s="17"/>
      <c r="R60" s="16">
        <f>IF(X58="","",IF(MONTH(X58+1)&lt;&gt;MONTH(X58),"",X58+1))</f>
        <v>46572</v>
      </c>
      <c r="S60" s="16">
        <f t="shared" ref="S60:X60" si="47">IF(R60="","",IF(MONTH(R60+1)&lt;&gt;MONTH(R60),"",R60+1))</f>
        <v>46573</v>
      </c>
      <c r="T60" s="16">
        <f t="shared" si="47"/>
        <v>46574</v>
      </c>
      <c r="U60" s="16">
        <f t="shared" si="47"/>
        <v>46575</v>
      </c>
      <c r="V60" s="16">
        <f t="shared" si="47"/>
        <v>46576</v>
      </c>
      <c r="W60" s="16">
        <f t="shared" si="47"/>
        <v>46577</v>
      </c>
      <c r="X60" s="16">
        <f t="shared" si="47"/>
        <v>46578</v>
      </c>
    </row>
    <row r="61" spans="2:24" s="3" customFormat="1" ht="18.75" customHeight="1" x14ac:dyDescent="0.3">
      <c r="B61" s="16"/>
      <c r="C61" s="22"/>
      <c r="D61" s="21"/>
      <c r="E61" s="21"/>
      <c r="F61" s="21"/>
      <c r="G61" s="20"/>
      <c r="H61" s="16"/>
      <c r="I61" s="17"/>
      <c r="J61" s="16"/>
      <c r="K61" s="22"/>
      <c r="L61" s="21"/>
      <c r="M61" s="21"/>
      <c r="N61" s="21"/>
      <c r="O61" s="20"/>
      <c r="P61" s="16"/>
      <c r="Q61" s="17"/>
      <c r="R61" s="16"/>
      <c r="S61" s="16"/>
      <c r="T61" s="16"/>
      <c r="U61" s="16"/>
      <c r="V61" s="16"/>
      <c r="W61" s="16"/>
      <c r="X61" s="16"/>
    </row>
    <row r="62" spans="2:24" s="3" customFormat="1" ht="18.75" customHeight="1" x14ac:dyDescent="0.3">
      <c r="B62" s="16">
        <f>IF(H60="","",IF(MONTH(H60+1)&lt;&gt;MONTH(H60),"",H60+1))</f>
        <v>46516</v>
      </c>
      <c r="C62" s="25">
        <f t="shared" ref="C62:H62" si="48">IF(B62="","",IF(MONTH(B62+1)&lt;&gt;MONTH(B62),"",B62+1))</f>
        <v>46517</v>
      </c>
      <c r="D62" s="23">
        <f t="shared" si="48"/>
        <v>46518</v>
      </c>
      <c r="E62" s="23">
        <f t="shared" si="48"/>
        <v>46519</v>
      </c>
      <c r="F62" s="23">
        <f t="shared" si="48"/>
        <v>46520</v>
      </c>
      <c r="G62" s="24">
        <f t="shared" si="48"/>
        <v>46521</v>
      </c>
      <c r="H62" s="16">
        <f t="shared" si="48"/>
        <v>46522</v>
      </c>
      <c r="I62" s="17"/>
      <c r="J62" s="16">
        <f>IF(P60="","",IF(MONTH(P60+1)&lt;&gt;MONTH(P60),"",P60+1))</f>
        <v>46551</v>
      </c>
      <c r="K62" s="25">
        <f t="shared" ref="K62:P62" si="49">IF(J62="","",IF(MONTH(J62+1)&lt;&gt;MONTH(J62),"",J62+1))</f>
        <v>46552</v>
      </c>
      <c r="L62" s="23">
        <f t="shared" si="49"/>
        <v>46553</v>
      </c>
      <c r="M62" s="23">
        <f t="shared" si="49"/>
        <v>46554</v>
      </c>
      <c r="N62" s="23">
        <f t="shared" si="49"/>
        <v>46555</v>
      </c>
      <c r="O62" s="24">
        <f t="shared" si="49"/>
        <v>46556</v>
      </c>
      <c r="P62" s="16">
        <f t="shared" si="49"/>
        <v>46557</v>
      </c>
      <c r="Q62" s="17"/>
      <c r="R62" s="16">
        <f>IF(X60="","",IF(MONTH(X60+1)&lt;&gt;MONTH(X60),"",X60+1))</f>
        <v>46579</v>
      </c>
      <c r="S62" s="16">
        <f t="shared" ref="S62:X62" si="50">IF(R62="","",IF(MONTH(R62+1)&lt;&gt;MONTH(R62),"",R62+1))</f>
        <v>46580</v>
      </c>
      <c r="T62" s="16">
        <f t="shared" si="50"/>
        <v>46581</v>
      </c>
      <c r="U62" s="16">
        <f t="shared" si="50"/>
        <v>46582</v>
      </c>
      <c r="V62" s="16">
        <f t="shared" si="50"/>
        <v>46583</v>
      </c>
      <c r="W62" s="16">
        <f t="shared" si="50"/>
        <v>46584</v>
      </c>
      <c r="X62" s="16">
        <f t="shared" si="50"/>
        <v>46585</v>
      </c>
    </row>
    <row r="63" spans="2:24" s="3" customFormat="1" ht="18.75" customHeight="1" x14ac:dyDescent="0.3">
      <c r="B63" s="16"/>
      <c r="C63" s="22"/>
      <c r="D63" s="21"/>
      <c r="E63" s="21"/>
      <c r="F63" s="21"/>
      <c r="G63" s="20"/>
      <c r="H63" s="16"/>
      <c r="I63" s="17"/>
      <c r="J63" s="16"/>
      <c r="K63" s="22"/>
      <c r="L63" s="21"/>
      <c r="M63" s="21"/>
      <c r="N63" s="21"/>
      <c r="O63" s="20"/>
      <c r="P63" s="16"/>
      <c r="Q63" s="17"/>
      <c r="R63" s="16"/>
      <c r="S63" s="16"/>
      <c r="T63" s="16"/>
      <c r="U63" s="16"/>
      <c r="V63" s="16"/>
      <c r="W63" s="16"/>
      <c r="X63" s="16"/>
    </row>
    <row r="64" spans="2:24" s="3" customFormat="1" ht="18.75" customHeight="1" x14ac:dyDescent="0.3">
      <c r="B64" s="16">
        <f>IF(H62="","",IF(MONTH(H62+1)&lt;&gt;MONTH(H62),"",H62+1))</f>
        <v>46523</v>
      </c>
      <c r="C64" s="25">
        <f t="shared" ref="C64:H64" si="51">IF(B64="","",IF(MONTH(B64+1)&lt;&gt;MONTH(B64),"",B64+1))</f>
        <v>46524</v>
      </c>
      <c r="D64" s="23">
        <f t="shared" si="51"/>
        <v>46525</v>
      </c>
      <c r="E64" s="23">
        <f t="shared" si="51"/>
        <v>46526</v>
      </c>
      <c r="F64" s="23">
        <f t="shared" si="51"/>
        <v>46527</v>
      </c>
      <c r="G64" s="24">
        <f t="shared" si="51"/>
        <v>46528</v>
      </c>
      <c r="H64" s="16">
        <f t="shared" si="51"/>
        <v>46529</v>
      </c>
      <c r="I64" s="17"/>
      <c r="J64" s="16">
        <f>IF(P62="","",IF(MONTH(P62+1)&lt;&gt;MONTH(P62),"",P62+1))</f>
        <v>46558</v>
      </c>
      <c r="K64" s="25">
        <f t="shared" ref="K64:P64" si="52">IF(J64="","",IF(MONTH(J64+1)&lt;&gt;MONTH(J64),"",J64+1))</f>
        <v>46559</v>
      </c>
      <c r="L64" s="23">
        <f t="shared" si="52"/>
        <v>46560</v>
      </c>
      <c r="M64" s="23">
        <f t="shared" si="52"/>
        <v>46561</v>
      </c>
      <c r="N64" s="23">
        <f t="shared" si="52"/>
        <v>46562</v>
      </c>
      <c r="O64" s="24">
        <f t="shared" si="52"/>
        <v>46563</v>
      </c>
      <c r="P64" s="16">
        <f t="shared" si="52"/>
        <v>46564</v>
      </c>
      <c r="Q64" s="17"/>
      <c r="R64" s="16">
        <f>IF(X62="","",IF(MONTH(X62+1)&lt;&gt;MONTH(X62),"",X62+1))</f>
        <v>46586</v>
      </c>
      <c r="S64" s="16">
        <f t="shared" ref="S64:X64" si="53">IF(R64="","",IF(MONTH(R64+1)&lt;&gt;MONTH(R64),"",R64+1))</f>
        <v>46587</v>
      </c>
      <c r="T64" s="16">
        <f t="shared" si="53"/>
        <v>46588</v>
      </c>
      <c r="U64" s="16">
        <f t="shared" si="53"/>
        <v>46589</v>
      </c>
      <c r="V64" s="16">
        <f t="shared" si="53"/>
        <v>46590</v>
      </c>
      <c r="W64" s="16">
        <f t="shared" si="53"/>
        <v>46591</v>
      </c>
      <c r="X64" s="16">
        <f t="shared" si="53"/>
        <v>46592</v>
      </c>
    </row>
    <row r="65" spans="2:24" s="3" customFormat="1" ht="18.75" customHeight="1" x14ac:dyDescent="0.3">
      <c r="B65" s="16"/>
      <c r="C65" s="22"/>
      <c r="D65" s="21"/>
      <c r="E65" s="21"/>
      <c r="F65" s="21"/>
      <c r="G65" s="20"/>
      <c r="H65" s="16"/>
      <c r="I65" s="17"/>
      <c r="J65" s="16"/>
      <c r="K65" s="22"/>
      <c r="L65" s="21"/>
      <c r="M65" s="21"/>
      <c r="N65" s="21"/>
      <c r="O65" s="20"/>
      <c r="P65" s="16"/>
      <c r="Q65" s="17"/>
      <c r="R65" s="16"/>
      <c r="S65" s="16"/>
      <c r="T65" s="16"/>
      <c r="U65" s="16"/>
      <c r="V65" s="16"/>
      <c r="W65" s="16"/>
      <c r="X65" s="16"/>
    </row>
    <row r="66" spans="2:24" s="3" customFormat="1" ht="18.75" customHeight="1" x14ac:dyDescent="0.3">
      <c r="B66" s="16">
        <f>IF(H64="","",IF(MONTH(H64+1)&lt;&gt;MONTH(H64),"",H64+1))</f>
        <v>46530</v>
      </c>
      <c r="C66" s="25">
        <f t="shared" ref="C66:H66" si="54">IF(B66="","",IF(MONTH(B66+1)&lt;&gt;MONTH(B66),"",B66+1))</f>
        <v>46531</v>
      </c>
      <c r="D66" s="23">
        <f t="shared" si="54"/>
        <v>46532</v>
      </c>
      <c r="E66" s="23">
        <f t="shared" si="54"/>
        <v>46533</v>
      </c>
      <c r="F66" s="23">
        <f t="shared" si="54"/>
        <v>46534</v>
      </c>
      <c r="G66" s="24">
        <f t="shared" si="54"/>
        <v>46535</v>
      </c>
      <c r="H66" s="16">
        <f t="shared" si="54"/>
        <v>46536</v>
      </c>
      <c r="I66" s="17"/>
      <c r="J66" s="16">
        <f>IF(P64="","",IF(MONTH(P64+1)&lt;&gt;MONTH(P64),"",P64+1))</f>
        <v>46565</v>
      </c>
      <c r="K66" s="25">
        <f t="shared" ref="K66:P66" si="55">IF(J66="","",IF(MONTH(J66+1)&lt;&gt;MONTH(J66),"",J66+1))</f>
        <v>46566</v>
      </c>
      <c r="L66" s="23">
        <f t="shared" si="55"/>
        <v>46567</v>
      </c>
      <c r="M66" s="24">
        <f t="shared" si="55"/>
        <v>46568</v>
      </c>
      <c r="N66" s="23" t="str">
        <f t="shared" si="55"/>
        <v/>
      </c>
      <c r="O66" s="23" t="str">
        <f t="shared" si="55"/>
        <v/>
      </c>
      <c r="P66" s="16" t="str">
        <f t="shared" si="55"/>
        <v/>
      </c>
      <c r="Q66" s="17"/>
      <c r="R66" s="16">
        <f>IF(X64="","",IF(MONTH(X64+1)&lt;&gt;MONTH(X64),"",X64+1))</f>
        <v>46593</v>
      </c>
      <c r="S66" s="16">
        <f t="shared" ref="S66:X66" si="56">IF(R66="","",IF(MONTH(R66+1)&lt;&gt;MONTH(R66),"",R66+1))</f>
        <v>46594</v>
      </c>
      <c r="T66" s="16">
        <f t="shared" si="56"/>
        <v>46595</v>
      </c>
      <c r="U66" s="16">
        <f t="shared" si="56"/>
        <v>46596</v>
      </c>
      <c r="V66" s="16">
        <f t="shared" si="56"/>
        <v>46597</v>
      </c>
      <c r="W66" s="16">
        <f t="shared" si="56"/>
        <v>46598</v>
      </c>
      <c r="X66" s="16">
        <f t="shared" si="56"/>
        <v>46599</v>
      </c>
    </row>
    <row r="67" spans="2:24" ht="18.75" customHeight="1" x14ac:dyDescent="0.3">
      <c r="B67" s="16"/>
      <c r="C67" s="22"/>
      <c r="D67" s="21"/>
      <c r="E67" s="21"/>
      <c r="F67" s="21"/>
      <c r="G67" s="20"/>
      <c r="H67" s="16"/>
      <c r="I67" s="17"/>
      <c r="J67" s="16"/>
      <c r="K67" s="22"/>
      <c r="L67" s="21"/>
      <c r="M67" s="20"/>
      <c r="N67" s="19"/>
      <c r="O67" s="19"/>
      <c r="P67" s="16"/>
      <c r="Q67" s="17"/>
      <c r="R67" s="16"/>
      <c r="S67" s="16"/>
      <c r="T67" s="16"/>
      <c r="U67" s="16"/>
      <c r="V67" s="16"/>
      <c r="W67" s="16"/>
      <c r="X67" s="16"/>
    </row>
    <row r="68" spans="2:24" ht="18.75" customHeight="1" x14ac:dyDescent="0.4">
      <c r="B68" s="16">
        <f>IF(H66="","",IF(MONTH(H66+1)&lt;&gt;MONTH(H66),"",H66+1))</f>
        <v>46537</v>
      </c>
      <c r="C68" s="18">
        <f t="shared" ref="C68:H68" si="57">IF(B68="","",IF(MONTH(B68+1)&lt;&gt;MONTH(B68),"",B68+1))</f>
        <v>46538</v>
      </c>
      <c r="D68" s="16" t="str">
        <f t="shared" si="57"/>
        <v/>
      </c>
      <c r="E68" s="16" t="str">
        <f t="shared" si="57"/>
        <v/>
      </c>
      <c r="F68" s="16" t="str">
        <f t="shared" si="57"/>
        <v/>
      </c>
      <c r="G68" s="16" t="str">
        <f t="shared" si="57"/>
        <v/>
      </c>
      <c r="H68" s="16" t="str">
        <f t="shared" si="57"/>
        <v/>
      </c>
      <c r="I68" s="17"/>
      <c r="J68" s="16" t="str">
        <f>IF(P66="","",IF(MONTH(P66+1)&lt;&gt;MONTH(P66),"",P66+1))</f>
        <v/>
      </c>
      <c r="K68" s="16" t="str">
        <f t="shared" ref="K68:P68" si="58">IF(J68="","",IF(MONTH(J68+1)&lt;&gt;MONTH(J68),"",J68+1))</f>
        <v/>
      </c>
      <c r="L68" s="16" t="str">
        <f t="shared" si="58"/>
        <v/>
      </c>
      <c r="M68" s="16" t="str">
        <f t="shared" si="58"/>
        <v/>
      </c>
      <c r="N68" s="16" t="str">
        <f t="shared" si="58"/>
        <v/>
      </c>
      <c r="O68" s="16" t="str">
        <f t="shared" si="58"/>
        <v/>
      </c>
      <c r="P68" s="16" t="str">
        <f t="shared" si="58"/>
        <v/>
      </c>
      <c r="Q68" s="17"/>
      <c r="R68" s="16" t="str">
        <f>IF(X66="","",IF(MONTH(X66+1)&lt;&gt;MONTH(X66),"",X66+1))</f>
        <v/>
      </c>
      <c r="S68" s="15" t="str">
        <f t="shared" ref="S68:X68" si="59">IF(R68="","",IF(MONTH(R68+1)&lt;&gt;MONTH(R68),"",R68+1))</f>
        <v/>
      </c>
      <c r="T68" s="14" t="str">
        <f t="shared" si="59"/>
        <v/>
      </c>
      <c r="U68" s="14" t="str">
        <f t="shared" si="59"/>
        <v/>
      </c>
      <c r="V68" s="14" t="str">
        <f t="shared" si="59"/>
        <v/>
      </c>
      <c r="W68" s="14" t="str">
        <f t="shared" si="59"/>
        <v/>
      </c>
      <c r="X68" s="13" t="str">
        <f t="shared" si="59"/>
        <v/>
      </c>
    </row>
    <row r="69" spans="2:24" s="2" customFormat="1" ht="18.75" customHeight="1" x14ac:dyDescent="0.4">
      <c r="B69" s="7"/>
      <c r="C69" s="12"/>
      <c r="D69" s="7"/>
      <c r="E69" s="7"/>
      <c r="F69" s="11" t="s">
        <v>1</v>
      </c>
      <c r="G69" s="54">
        <f>SUM(C61:G61,C63:G63,C65:G65,C67:G67,C69)</f>
        <v>0</v>
      </c>
      <c r="H69" s="54"/>
      <c r="I69" s="7"/>
      <c r="J69" s="7"/>
      <c r="K69" s="7"/>
      <c r="L69" s="7"/>
      <c r="M69" s="7"/>
      <c r="N69" s="11" t="s">
        <v>1</v>
      </c>
      <c r="O69" s="54">
        <f>SUM(L59:O59,K61:O61,K63:O63,K65:O65,K67:M67)</f>
        <v>0</v>
      </c>
      <c r="P69" s="54"/>
      <c r="Q69" s="7"/>
      <c r="R69" s="7"/>
      <c r="S69" s="10"/>
      <c r="T69" s="9"/>
      <c r="U69" s="8" t="s">
        <v>0</v>
      </c>
      <c r="V69" s="55">
        <f>SUM(G22+O22+W22+G39+O39+W39+G54+O54+W54+G69+O69)</f>
        <v>0</v>
      </c>
      <c r="W69" s="55"/>
      <c r="X69" s="56"/>
    </row>
    <row r="70" spans="2:24" ht="13.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13.5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2:24" ht="13.5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2:24" ht="13.5" customHeight="1" x14ac:dyDescent="0.3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6"/>
      <c r="R73" s="5"/>
      <c r="S73" s="5"/>
      <c r="T73" s="5"/>
      <c r="U73" s="5"/>
      <c r="V73" s="5"/>
      <c r="W73" s="5"/>
      <c r="X73" s="5"/>
    </row>
    <row r="74" spans="2:24" ht="13.5" customHeight="1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2:24" ht="13.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  <c r="R75" s="3"/>
      <c r="S75" s="3"/>
      <c r="T75" s="3"/>
      <c r="U75" s="3"/>
      <c r="V75" s="3"/>
      <c r="W75" s="3"/>
      <c r="X75" s="3"/>
    </row>
    <row r="76" spans="2:24" ht="15.6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"/>
      <c r="R76" s="3"/>
      <c r="S76" s="3"/>
      <c r="T76" s="3"/>
      <c r="U76" s="3"/>
      <c r="V76" s="3"/>
      <c r="W76" s="3"/>
      <c r="X76" s="3"/>
    </row>
    <row r="77" spans="2:24" ht="15.6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4"/>
      <c r="R77" s="3"/>
      <c r="S77" s="3"/>
      <c r="T77" s="3"/>
      <c r="U77" s="3"/>
      <c r="V77" s="3"/>
      <c r="W77" s="3"/>
      <c r="X77" s="3"/>
    </row>
    <row r="78" spans="2:24" ht="15.6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4"/>
      <c r="R78" s="3"/>
      <c r="S78" s="3"/>
      <c r="T78" s="3"/>
      <c r="U78" s="3"/>
      <c r="V78" s="3"/>
      <c r="W78" s="3"/>
      <c r="X78" s="3"/>
    </row>
    <row r="79" spans="2:24" ht="15.6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  <c r="R79" s="3"/>
      <c r="S79" s="3"/>
      <c r="T79" s="3"/>
      <c r="U79" s="3"/>
      <c r="V79" s="3"/>
      <c r="W79" s="3"/>
      <c r="X79" s="3"/>
    </row>
    <row r="80" spans="2:24" ht="15.6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4"/>
      <c r="R80" s="3"/>
      <c r="S80" s="3"/>
      <c r="T80" s="3"/>
      <c r="U80" s="3"/>
      <c r="V80" s="3"/>
      <c r="W80" s="3"/>
      <c r="X80" s="3"/>
    </row>
    <row r="81" spans="2:24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2:24" ht="18" x14ac:dyDescent="0.35">
      <c r="B82" s="5"/>
      <c r="C82" s="5"/>
      <c r="D82" s="5"/>
      <c r="E82" s="5"/>
      <c r="F82" s="5"/>
      <c r="G82" s="5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2:24" ht="15.6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2:24" ht="15.6" x14ac:dyDescent="0.3"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2:24" ht="15.6" x14ac:dyDescent="0.3"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2:24" ht="15.6" x14ac:dyDescent="0.3"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2:24" ht="15.6" x14ac:dyDescent="0.3"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2:24" ht="15.6" x14ac:dyDescent="0.3"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2:24" ht="15.6" x14ac:dyDescent="0.3"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2:24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2:24" x14ac:dyDescent="0.3">
      <c r="I91" s="2"/>
      <c r="Q91" s="2"/>
    </row>
    <row r="92" spans="2:24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2:24" x14ac:dyDescent="0.3">
      <c r="I93" s="2"/>
      <c r="Q93" s="2"/>
    </row>
    <row r="94" spans="2:24" x14ac:dyDescent="0.3">
      <c r="I94" s="2"/>
      <c r="Q94" s="2"/>
    </row>
    <row r="95" spans="2:24" x14ac:dyDescent="0.3">
      <c r="I95" s="2"/>
      <c r="Q95" s="2"/>
    </row>
    <row r="96" spans="2:24" x14ac:dyDescent="0.3">
      <c r="I96" s="2"/>
      <c r="Q96" s="2"/>
    </row>
    <row r="97" spans="9:17" x14ac:dyDescent="0.3">
      <c r="I97" s="2"/>
      <c r="Q97" s="2"/>
    </row>
    <row r="98" spans="9:17" x14ac:dyDescent="0.3">
      <c r="I98" s="2"/>
      <c r="Q98" s="2"/>
    </row>
  </sheetData>
  <sheetProtection sheet="1" objects="1" scenarios="1"/>
  <mergeCells count="31">
    <mergeCell ref="G69:H69"/>
    <mergeCell ref="O69:P69"/>
    <mergeCell ref="V69:X69"/>
    <mergeCell ref="G54:H54"/>
    <mergeCell ref="O54:P54"/>
    <mergeCell ref="W54:X54"/>
    <mergeCell ref="B56:H56"/>
    <mergeCell ref="J56:P56"/>
    <mergeCell ref="R56:X56"/>
    <mergeCell ref="G39:H39"/>
    <mergeCell ref="O39:P39"/>
    <mergeCell ref="W39:X39"/>
    <mergeCell ref="B41:H41"/>
    <mergeCell ref="J41:P41"/>
    <mergeCell ref="R41:X41"/>
    <mergeCell ref="G22:H22"/>
    <mergeCell ref="O22:P22"/>
    <mergeCell ref="W22:X22"/>
    <mergeCell ref="B25:H25"/>
    <mergeCell ref="J25:P25"/>
    <mergeCell ref="R25:X25"/>
    <mergeCell ref="B7:X7"/>
    <mergeCell ref="B9:H9"/>
    <mergeCell ref="J9:P9"/>
    <mergeCell ref="R9:X9"/>
    <mergeCell ref="AA10:AA15"/>
    <mergeCell ref="A1:Y1"/>
    <mergeCell ref="D3:F3"/>
    <mergeCell ref="J3:K3"/>
    <mergeCell ref="O3:P3"/>
    <mergeCell ref="B6:X6"/>
  </mergeCells>
  <conditionalFormatting sqref="B9">
    <cfRule type="expression" dxfId="23" priority="24">
      <formula>$J$3=1</formula>
    </cfRule>
  </conditionalFormatting>
  <conditionalFormatting sqref="B25">
    <cfRule type="expression" dxfId="22" priority="21">
      <formula>$J$3=1</formula>
    </cfRule>
  </conditionalFormatting>
  <conditionalFormatting sqref="B41">
    <cfRule type="expression" dxfId="21" priority="18">
      <formula>$J$3=1</formula>
    </cfRule>
  </conditionalFormatting>
  <conditionalFormatting sqref="B56">
    <cfRule type="expression" dxfId="20" priority="15">
      <formula>$J$3=1</formula>
    </cfRule>
  </conditionalFormatting>
  <conditionalFormatting sqref="B23:C23 D22:G22">
    <cfRule type="expression" dxfId="19" priority="2">
      <formula>OR(WEEKDAY(B22,1)=1,WEEKDAY(B22,1)=7)</formula>
    </cfRule>
  </conditionalFormatting>
  <conditionalFormatting sqref="B39:G39">
    <cfRule type="expression" dxfId="18" priority="9">
      <formula>OR(WEEKDAY(B39,1)=1,WEEKDAY(B39,1)=7)</formula>
    </cfRule>
  </conditionalFormatting>
  <conditionalFormatting sqref="B54:G54">
    <cfRule type="expression" dxfId="17" priority="6">
      <formula>OR(WEEKDAY(B54,1)=1,WEEKDAY(B54,1)=7)</formula>
    </cfRule>
  </conditionalFormatting>
  <conditionalFormatting sqref="B11:H22 J11:P22 R11:X22 B27:H38 J27:P38 R27:X38 J43:P52 B43:H53 R43:X53 L53:P53 B58:H68 J58:P68 R58:X68">
    <cfRule type="expression" dxfId="16" priority="12">
      <formula>OR(WEEKDAY(B11,1)=1,WEEKDAY(B11,1)=7)</formula>
    </cfRule>
  </conditionalFormatting>
  <conditionalFormatting sqref="C69">
    <cfRule type="expression" dxfId="15" priority="1">
      <formula>OR(WEEKDAY(C69,1)=1,WEEKDAY(C69,1)=7)</formula>
    </cfRule>
  </conditionalFormatting>
  <conditionalFormatting sqref="F69:G69">
    <cfRule type="expression" dxfId="14" priority="11">
      <formula>OR(WEEKDAY(F69,1)=1,WEEKDAY(F69,1)=7)</formula>
    </cfRule>
  </conditionalFormatting>
  <conditionalFormatting sqref="J9">
    <cfRule type="expression" dxfId="13" priority="23">
      <formula>$J$3=1</formula>
    </cfRule>
  </conditionalFormatting>
  <conditionalFormatting sqref="J25">
    <cfRule type="expression" dxfId="12" priority="20">
      <formula>$J$3=1</formula>
    </cfRule>
  </conditionalFormatting>
  <conditionalFormatting sqref="J41">
    <cfRule type="expression" dxfId="11" priority="17">
      <formula>$J$3=1</formula>
    </cfRule>
  </conditionalFormatting>
  <conditionalFormatting sqref="J56">
    <cfRule type="expression" dxfId="10" priority="14">
      <formula>$J$3=1</formula>
    </cfRule>
  </conditionalFormatting>
  <conditionalFormatting sqref="J53:K54 L54:O54">
    <cfRule type="expression" dxfId="9" priority="3">
      <formula>OR(WEEKDAY(J53,1)=1,WEEKDAY(J53,1)=7)</formula>
    </cfRule>
  </conditionalFormatting>
  <conditionalFormatting sqref="J22:O22">
    <cfRule type="expression" dxfId="8" priority="10">
      <formula>OR(WEEKDAY(J22,1)=1,WEEKDAY(J22,1)=7)</formula>
    </cfRule>
  </conditionalFormatting>
  <conditionalFormatting sqref="J39:O39">
    <cfRule type="expression" dxfId="7" priority="8">
      <formula>OR(WEEKDAY(J39,1)=1,WEEKDAY(J39,1)=7)</formula>
    </cfRule>
  </conditionalFormatting>
  <conditionalFormatting sqref="N69:O69">
    <cfRule type="expression" dxfId="6" priority="5">
      <formula>OR(WEEKDAY(N69,1)=1,WEEKDAY(N69,1)=7)</formula>
    </cfRule>
  </conditionalFormatting>
  <conditionalFormatting sqref="R9">
    <cfRule type="expression" dxfId="5" priority="22">
      <formula>$J$3=1</formula>
    </cfRule>
  </conditionalFormatting>
  <conditionalFormatting sqref="R25">
    <cfRule type="expression" dxfId="4" priority="19">
      <formula>$J$3=1</formula>
    </cfRule>
  </conditionalFormatting>
  <conditionalFormatting sqref="R41">
    <cfRule type="expression" dxfId="3" priority="16">
      <formula>$J$3=1</formula>
    </cfRule>
  </conditionalFormatting>
  <conditionalFormatting sqref="R56">
    <cfRule type="expression" dxfId="2" priority="13">
      <formula>$J$3=1</formula>
    </cfRule>
  </conditionalFormatting>
  <conditionalFormatting sqref="R39:W39">
    <cfRule type="expression" dxfId="1" priority="7">
      <formula>OR(WEEKDAY(R39,1)=1,WEEKDAY(R39,1)=7)</formula>
    </cfRule>
  </conditionalFormatting>
  <conditionalFormatting sqref="R54:W54">
    <cfRule type="expression" dxfId="0" priority="4">
      <formula>OR(WEEKDAY(R54,1)=1,WEEKDAY(R54,1)=7)</formula>
    </cfRule>
  </conditionalFormatting>
  <printOptions horizontalCentered="1"/>
  <pageMargins left="0.25" right="0.25" top="0.32" bottom="0" header="0.3" footer="0.17"/>
  <pageSetup scale="61" orientation="portrait" r:id="rId1"/>
  <headerFooter alignWithMargins="0">
    <oddFooter>&amp;R&amp;"Palatino Linotype,Regular"&amp;9&amp;K01+049Rev. 3/9/26</oddFooter>
  </headerFooter>
  <rowBreaks count="1" manualBreakCount="1">
    <brk id="39" min="1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73D00C7B53C44A03AEB4C8B14FFFB" ma:contentTypeVersion="18" ma:contentTypeDescription="Create a new document." ma:contentTypeScope="" ma:versionID="beebcd5d07a8a0d7bf3d277e1b908c52">
  <xsd:schema xmlns:xsd="http://www.w3.org/2001/XMLSchema" xmlns:xs="http://www.w3.org/2001/XMLSchema" xmlns:p="http://schemas.microsoft.com/office/2006/metadata/properties" xmlns:ns1="http://schemas.microsoft.com/sharepoint/v3" xmlns:ns2="c7972c0f-9033-491b-ae43-da3abf8706b5" xmlns:ns3="acf6dfca-fa61-495a-81ba-793790d23ec7" targetNamespace="http://schemas.microsoft.com/office/2006/metadata/properties" ma:root="true" ma:fieldsID="56b78eebfe37b00a5ef4bf373b3978bb" ns1:_="" ns2:_="" ns3:_="">
    <xsd:import namespace="http://schemas.microsoft.com/sharepoint/v3"/>
    <xsd:import namespace="c7972c0f-9033-491b-ae43-da3abf8706b5"/>
    <xsd:import namespace="acf6dfca-fa61-495a-81ba-793790d23e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72c0f-9033-491b-ae43-da3abf8706b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d0885cf-4b08-437c-bef4-0e594ae337b4}" ma:internalName="TaxCatchAll" ma:showField="CatchAllData" ma:web="c7972c0f-9033-491b-ae43-da3abf870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dfca-fa61-495a-81ba-793790d23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1deae5-8226-4a3a-96e6-1078e60af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cf6dfca-fa61-495a-81ba-793790d23ec7">
      <Terms xmlns="http://schemas.microsoft.com/office/infopath/2007/PartnerControls"/>
    </lcf76f155ced4ddcb4097134ff3c332f>
    <TaxCatchAll xmlns="c7972c0f-9033-491b-ae43-da3abf8706b5" xsi:nil="true"/>
    <_ip_UnifiedCompliancePolicyProperties xmlns="http://schemas.microsoft.com/sharepoint/v3" xsi:nil="true"/>
    <_dlc_DocId xmlns="c7972c0f-9033-491b-ae43-da3abf8706b5">WPN6YYVXSCQ3-1140523482-74089</_dlc_DocId>
    <_dlc_DocIdUrl xmlns="c7972c0f-9033-491b-ae43-da3abf8706b5">
      <Url>https://elcfh2.sharepoint.com/sites/N/_layouts/15/DocIdRedir.aspx?ID=WPN6YYVXSCQ3-1140523482-74089</Url>
      <Description>WPN6YYVXSCQ3-1140523482-74089</Description>
    </_dlc_DocIdUrl>
  </documentManagement>
</p:properties>
</file>

<file path=customXml/itemProps1.xml><?xml version="1.0" encoding="utf-8"?>
<ds:datastoreItem xmlns:ds="http://schemas.openxmlformats.org/officeDocument/2006/customXml" ds:itemID="{E70889F0-248F-4B00-BB6F-FD38CB8BD383}"/>
</file>

<file path=customXml/itemProps2.xml><?xml version="1.0" encoding="utf-8"?>
<ds:datastoreItem xmlns:ds="http://schemas.openxmlformats.org/officeDocument/2006/customXml" ds:itemID="{85E605D7-B9D3-4D96-8490-FCE11C8E515E}"/>
</file>

<file path=customXml/itemProps3.xml><?xml version="1.0" encoding="utf-8"?>
<ds:datastoreItem xmlns:ds="http://schemas.openxmlformats.org/officeDocument/2006/customXml" ds:itemID="{45F0D52C-CA56-42BB-89CD-EDE81B589162}"/>
</file>

<file path=customXml/itemProps4.xml><?xml version="1.0" encoding="utf-8"?>
<ds:datastoreItem xmlns:ds="http://schemas.openxmlformats.org/officeDocument/2006/customXml" ds:itemID="{30BBC4FE-A236-4A04-876F-EFA2EAF17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26-27 School-year</vt:lpstr>
      <vt:lpstr>'26-27 School-year'!Print_Area</vt:lpstr>
      <vt:lpstr>'26-27 School-year'!Print_Titles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Wertenbach</dc:creator>
  <cp:lastModifiedBy>Kelly Wertenbach</cp:lastModifiedBy>
  <cp:lastPrinted>2026-03-09T16:31:34Z</cp:lastPrinted>
  <dcterms:created xsi:type="dcterms:W3CDTF">2026-03-09T15:47:59Z</dcterms:created>
  <dcterms:modified xsi:type="dcterms:W3CDTF">2026-03-09T16:34:00Z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0x010100F8773D00C7B53C44A03AEB4C8B14FFFB</vt:lpwstr>
  </property>
  <property fmtid="{D5CDD505-2E9C-101B-9397-08002B2CF9AE}" pid="3" name="_dlc_DocIdItemGuid">
    <vt:lpwstr>223ba127-ef82-462d-b2a3-f12760df98ef</vt:lpwstr>
  </property>
  <property fmtid="{D5CDD505-2E9C-101B-9397-08002B2CF9AE}" pid="4" name="MediaServiceImageTags">
    <vt:lpwstr/>
  </property>
</Properties>
</file>