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23256" windowHeight="12576" firstSheet="5" activeTab="11"/>
  </bookViews>
  <sheets>
    <sheet name="Vocabulary" sheetId="21" r:id="rId1"/>
    <sheet name="Account Breakdown" sheetId="22" r:id="rId2"/>
    <sheet name="Input Tabs Instructions" sheetId="15" r:id="rId3"/>
    <sheet name="Company Input" sheetId="12" r:id="rId4"/>
    <sheet name="Product and Service Input" sheetId="18" r:id="rId5"/>
    <sheet name="Other Inputs" sheetId="38" r:id="rId6"/>
    <sheet name="Output Tabs --&gt;" sheetId="16" r:id="rId7"/>
    <sheet name="Journal Entries" sheetId="20" r:id="rId8"/>
    <sheet name="Income Statement" sheetId="5" r:id="rId9"/>
    <sheet name="Balance Sheet" sheetId="6" r:id="rId10"/>
    <sheet name="Financial Ratios" sheetId="3" r:id="rId11"/>
    <sheet name="Graphs" sheetId="39" r:id="rId12"/>
  </sheets>
  <definedNames>
    <definedName name="_xlnm.Print_Area" localSheetId="3">'Company Input'!$A$2:$AT$39</definedName>
  </definedNames>
  <calcPr calcId="145621"/>
</workbook>
</file>

<file path=xl/calcChain.xml><?xml version="1.0" encoding="utf-8"?>
<calcChain xmlns="http://schemas.openxmlformats.org/spreadsheetml/2006/main">
  <c r="C16" i="12" l="1"/>
  <c r="C17" i="12" s="1"/>
  <c r="C18" i="12" s="1"/>
  <c r="I105" i="18" l="1"/>
  <c r="Y100" i="18" s="1"/>
  <c r="M10" i="20" s="1"/>
  <c r="I7" i="5" s="1"/>
  <c r="G105" i="18"/>
  <c r="U100" i="18" s="1"/>
  <c r="J10" i="20" s="1"/>
  <c r="G7" i="5" s="1"/>
  <c r="E105" i="18"/>
  <c r="Q100" i="18" s="1"/>
  <c r="G10" i="20" s="1"/>
  <c r="E7" i="5" s="1"/>
  <c r="C105" i="18"/>
  <c r="M100" i="18" s="1"/>
  <c r="D10" i="20" s="1"/>
  <c r="C7" i="5" s="1"/>
  <c r="T98" i="18" l="1"/>
  <c r="X98" i="18"/>
  <c r="P98" i="18"/>
  <c r="L98" i="18"/>
  <c r="V44" i="38" l="1"/>
  <c r="U44" i="38"/>
  <c r="I49" i="18"/>
  <c r="G49" i="18"/>
  <c r="E49" i="18"/>
  <c r="C49" i="18"/>
  <c r="I35" i="18"/>
  <c r="G35" i="18"/>
  <c r="E35" i="18"/>
  <c r="C35" i="18"/>
  <c r="C42" i="18"/>
  <c r="C14" i="18"/>
  <c r="I45" i="18"/>
  <c r="G45" i="18"/>
  <c r="E45" i="18"/>
  <c r="C45" i="18"/>
  <c r="E88" i="18"/>
  <c r="I88" i="18"/>
  <c r="G88" i="18"/>
  <c r="C88" i="18"/>
  <c r="I75" i="18"/>
  <c r="G75" i="18"/>
  <c r="E75" i="18"/>
  <c r="C75" i="18"/>
  <c r="I85" i="18"/>
  <c r="G85" i="18"/>
  <c r="E85" i="18"/>
  <c r="C85" i="18"/>
  <c r="I72" i="18"/>
  <c r="G72" i="18"/>
  <c r="E72" i="18"/>
  <c r="C72" i="18"/>
  <c r="I42" i="18"/>
  <c r="G42" i="18"/>
  <c r="E42" i="18"/>
  <c r="I31" i="18"/>
  <c r="G31" i="18"/>
  <c r="E31" i="18"/>
  <c r="C31" i="18"/>
  <c r="C17" i="18"/>
  <c r="I28" i="18"/>
  <c r="G28" i="18"/>
  <c r="E28" i="18"/>
  <c r="C28" i="18"/>
  <c r="B1" i="3"/>
  <c r="I78" i="18"/>
  <c r="E21" i="18"/>
  <c r="G21" i="18"/>
  <c r="I21" i="18"/>
  <c r="C21" i="18"/>
  <c r="I79" i="18" l="1"/>
  <c r="M76" i="38"/>
  <c r="Y6" i="38"/>
  <c r="Y49" i="38" s="1"/>
  <c r="U6" i="38"/>
  <c r="V7" i="38" s="1"/>
  <c r="Q6" i="38"/>
  <c r="R7" i="38" s="1"/>
  <c r="M6" i="38"/>
  <c r="N7" i="38" s="1"/>
  <c r="I16" i="20" l="1"/>
  <c r="G23" i="5" s="1"/>
  <c r="Z7" i="38"/>
  <c r="M49" i="38"/>
  <c r="L16" i="20"/>
  <c r="I23" i="5" s="1"/>
  <c r="Q49" i="38"/>
  <c r="C16" i="20"/>
  <c r="C23" i="5" s="1"/>
  <c r="U49" i="38"/>
  <c r="F16" i="20"/>
  <c r="E23" i="5" s="1"/>
  <c r="I50" i="18" l="1"/>
  <c r="G50" i="18"/>
  <c r="E50" i="18"/>
  <c r="C50" i="18"/>
  <c r="I17" i="18"/>
  <c r="G17" i="18"/>
  <c r="E17" i="18"/>
  <c r="C36" i="18" l="1"/>
  <c r="G36" i="18"/>
  <c r="E36" i="18"/>
  <c r="I36" i="18"/>
  <c r="I5" i="39"/>
  <c r="B5" i="39"/>
  <c r="M11" i="18" l="1"/>
  <c r="L10" i="18" l="1"/>
  <c r="H4" i="3"/>
  <c r="A1" i="6"/>
  <c r="E3" i="6"/>
  <c r="Q21" i="12"/>
  <c r="P20" i="12" s="1"/>
  <c r="C29" i="5" l="1"/>
  <c r="U76" i="38" l="1"/>
  <c r="Y76" i="38"/>
  <c r="Z77" i="38" s="1"/>
  <c r="Q76" i="38"/>
  <c r="C8" i="38"/>
  <c r="E8" i="38" s="1"/>
  <c r="G8" i="38" s="1"/>
  <c r="N77" i="38"/>
  <c r="M11" i="38"/>
  <c r="I65" i="18"/>
  <c r="I59" i="18"/>
  <c r="Y56" i="18" s="1"/>
  <c r="X55" i="18" s="1"/>
  <c r="G59" i="18"/>
  <c r="U56" i="18" s="1"/>
  <c r="T55" i="18" s="1"/>
  <c r="E59" i="18"/>
  <c r="Q56" i="18" s="1"/>
  <c r="P55" i="18" s="1"/>
  <c r="C59" i="18"/>
  <c r="M67" i="38" l="1"/>
  <c r="C7" i="20" s="1"/>
  <c r="N67" i="38"/>
  <c r="D7" i="20" s="1"/>
  <c r="M56" i="18"/>
  <c r="L55" i="18" s="1"/>
  <c r="R77" i="38"/>
  <c r="V77" i="38"/>
  <c r="Y11" i="38"/>
  <c r="Y67" i="38" s="1"/>
  <c r="L7" i="20" s="1"/>
  <c r="U11" i="38"/>
  <c r="Q11" i="38"/>
  <c r="N12" i="38"/>
  <c r="E91" i="18"/>
  <c r="G91" i="18"/>
  <c r="I91" i="18"/>
  <c r="I92" i="18" s="1"/>
  <c r="C91" i="18"/>
  <c r="E78" i="18"/>
  <c r="G78" i="18"/>
  <c r="C78" i="18"/>
  <c r="E65" i="18"/>
  <c r="G65" i="18"/>
  <c r="C65" i="18"/>
  <c r="E62" i="18"/>
  <c r="G62" i="18"/>
  <c r="I62" i="18"/>
  <c r="I66" i="18" s="1"/>
  <c r="C62" i="18"/>
  <c r="Z67" i="38" l="1"/>
  <c r="M7" i="20" s="1"/>
  <c r="U67" i="38"/>
  <c r="I7" i="20" s="1"/>
  <c r="V67" i="38"/>
  <c r="J7" i="20" s="1"/>
  <c r="R67" i="38"/>
  <c r="G7" i="20" s="1"/>
  <c r="Q67" i="38"/>
  <c r="F7" i="20" s="1"/>
  <c r="C11" i="6"/>
  <c r="M67" i="18"/>
  <c r="D9" i="20" s="1"/>
  <c r="C6" i="5" s="1"/>
  <c r="R12" i="38"/>
  <c r="V12" i="38"/>
  <c r="Z12" i="38"/>
  <c r="G92" i="18"/>
  <c r="E92" i="18"/>
  <c r="G66" i="18"/>
  <c r="E66" i="18"/>
  <c r="G79" i="18"/>
  <c r="C66" i="18"/>
  <c r="C92" i="18"/>
  <c r="C79" i="18"/>
  <c r="E79" i="18"/>
  <c r="G11" i="6" l="1"/>
  <c r="E11" i="6"/>
  <c r="I11" i="6"/>
  <c r="X57" i="18"/>
  <c r="Y58" i="18" s="1"/>
  <c r="P57" i="18"/>
  <c r="Q58" i="18" s="1"/>
  <c r="T57" i="18"/>
  <c r="U58" i="18" s="1"/>
  <c r="L57" i="18"/>
  <c r="M58" i="18" s="1"/>
  <c r="I8" i="38"/>
  <c r="B16" i="21" l="1"/>
  <c r="B82" i="21"/>
  <c r="B61" i="21"/>
  <c r="B70" i="21"/>
  <c r="B69" i="21"/>
  <c r="Y29" i="38"/>
  <c r="L15" i="20" s="1"/>
  <c r="I15" i="5" s="1"/>
  <c r="U29" i="38"/>
  <c r="I15" i="20" s="1"/>
  <c r="G15" i="5" s="1"/>
  <c r="Q29" i="38"/>
  <c r="M29" i="38"/>
  <c r="C15" i="20" s="1"/>
  <c r="C15" i="5" s="1"/>
  <c r="B38" i="18"/>
  <c r="F15" i="20" l="1"/>
  <c r="Q57" i="38"/>
  <c r="U57" i="38"/>
  <c r="Y57" i="38"/>
  <c r="M57" i="38"/>
  <c r="B24" i="18"/>
  <c r="E15" i="5" l="1"/>
  <c r="M38" i="5"/>
  <c r="I22" i="18"/>
  <c r="X12" i="18" s="1"/>
  <c r="X68" i="18" s="1"/>
  <c r="L14" i="20" s="1"/>
  <c r="I8" i="5" s="1"/>
  <c r="G22" i="18"/>
  <c r="T12" i="18" s="1"/>
  <c r="T68" i="18" s="1"/>
  <c r="I14" i="20" s="1"/>
  <c r="G8" i="5" s="1"/>
  <c r="E22" i="18"/>
  <c r="P12" i="18" s="1"/>
  <c r="P68" i="18" s="1"/>
  <c r="F14" i="20" s="1"/>
  <c r="C22" i="18"/>
  <c r="L12" i="18" s="1"/>
  <c r="L68" i="18" s="1"/>
  <c r="C14" i="20" s="1"/>
  <c r="C8" i="5" s="1"/>
  <c r="C9" i="5" s="1"/>
  <c r="I14" i="18"/>
  <c r="G14" i="18"/>
  <c r="E14" i="18"/>
  <c r="Y20" i="38"/>
  <c r="L11" i="20" s="1"/>
  <c r="I12" i="5" s="1"/>
  <c r="U20" i="38"/>
  <c r="I11" i="20" s="1"/>
  <c r="G12" i="5" s="1"/>
  <c r="Q20" i="38"/>
  <c r="F11" i="20" s="1"/>
  <c r="E12" i="5" s="1"/>
  <c r="M20" i="38"/>
  <c r="C11" i="20" s="1"/>
  <c r="C12" i="5" s="1"/>
  <c r="E8" i="5" l="1"/>
  <c r="M37" i="5"/>
  <c r="Q9" i="5"/>
  <c r="M32" i="5"/>
  <c r="M9" i="5"/>
  <c r="Y13" i="18"/>
  <c r="R21" i="38"/>
  <c r="Q51" i="38"/>
  <c r="N21" i="38"/>
  <c r="M51" i="38"/>
  <c r="V21" i="38"/>
  <c r="U51" i="38"/>
  <c r="Z21" i="38"/>
  <c r="Y51" i="38"/>
  <c r="U11" i="18"/>
  <c r="Y11" i="18"/>
  <c r="Q11" i="18"/>
  <c r="P10" i="18" l="1"/>
  <c r="Q67" i="18"/>
  <c r="G9" i="20" s="1"/>
  <c r="E6" i="5" s="1"/>
  <c r="E9" i="5" s="1"/>
  <c r="X10" i="18"/>
  <c r="Y67" i="18"/>
  <c r="M9" i="20" s="1"/>
  <c r="I6" i="5" s="1"/>
  <c r="I9" i="5" s="1"/>
  <c r="T10" i="18"/>
  <c r="U67" i="18"/>
  <c r="J9" i="20" s="1"/>
  <c r="G6" i="5" s="1"/>
  <c r="G9" i="5" s="1"/>
  <c r="U13" i="18"/>
  <c r="L29" i="5"/>
  <c r="M30" i="5" s="1"/>
  <c r="Q13" i="18"/>
  <c r="M13" i="18"/>
  <c r="L66" i="18" s="1"/>
  <c r="M66" i="18" l="1"/>
  <c r="Q66" i="18"/>
  <c r="P66" i="18"/>
  <c r="Y66" i="18"/>
  <c r="X66" i="18"/>
  <c r="U66" i="18"/>
  <c r="T66" i="18"/>
  <c r="I5" i="20" l="1"/>
  <c r="F5" i="20"/>
  <c r="L5" i="20"/>
  <c r="Q13" i="5"/>
  <c r="M36" i="5"/>
  <c r="Y41" i="38" l="1"/>
  <c r="L20" i="20" s="1"/>
  <c r="I19" i="5" s="1"/>
  <c r="U41" i="38"/>
  <c r="I20" i="20" s="1"/>
  <c r="G19" i="5" s="1"/>
  <c r="Q41" i="38"/>
  <c r="Y38" i="38"/>
  <c r="L19" i="20" s="1"/>
  <c r="I18" i="5" s="1"/>
  <c r="U38" i="38"/>
  <c r="I19" i="20" s="1"/>
  <c r="G18" i="5" s="1"/>
  <c r="Q38" i="38"/>
  <c r="Y35" i="38"/>
  <c r="L18" i="20" s="1"/>
  <c r="I17" i="5" s="1"/>
  <c r="U35" i="38"/>
  <c r="I18" i="20" s="1"/>
  <c r="G17" i="5" s="1"/>
  <c r="Q35" i="38"/>
  <c r="Y32" i="38"/>
  <c r="L17" i="20" s="1"/>
  <c r="I16" i="5" s="1"/>
  <c r="U32" i="38"/>
  <c r="I17" i="20" s="1"/>
  <c r="G16" i="5" s="1"/>
  <c r="Q32" i="38"/>
  <c r="Z30" i="38"/>
  <c r="V30" i="38"/>
  <c r="R30" i="38"/>
  <c r="Y26" i="38"/>
  <c r="L13" i="20" s="1"/>
  <c r="I14" i="5" s="1"/>
  <c r="U26" i="38"/>
  <c r="I13" i="20" s="1"/>
  <c r="G14" i="5" s="1"/>
  <c r="Q26" i="38"/>
  <c r="M26" i="38"/>
  <c r="C13" i="20" s="1"/>
  <c r="C14" i="5" s="1"/>
  <c r="Y23" i="38"/>
  <c r="L12" i="20" s="1"/>
  <c r="I13" i="5" s="1"/>
  <c r="U23" i="38"/>
  <c r="I12" i="20" s="1"/>
  <c r="G13" i="5" s="1"/>
  <c r="Q23" i="38"/>
  <c r="Z18" i="38"/>
  <c r="M8" i="20" s="1"/>
  <c r="V18" i="38"/>
  <c r="J8" i="20" s="1"/>
  <c r="R18" i="38"/>
  <c r="G8" i="20" s="1"/>
  <c r="Z15" i="38"/>
  <c r="I12" i="6" s="1"/>
  <c r="V15" i="38"/>
  <c r="G12" i="6" s="1"/>
  <c r="R15" i="38"/>
  <c r="E12" i="6" s="1"/>
  <c r="F13" i="20" l="1"/>
  <c r="F19" i="20"/>
  <c r="E18" i="5" s="1"/>
  <c r="F18" i="20"/>
  <c r="E17" i="5" s="1"/>
  <c r="F20" i="20"/>
  <c r="E19" i="5" s="1"/>
  <c r="M39" i="5"/>
  <c r="F17" i="20"/>
  <c r="E16" i="5" s="1"/>
  <c r="M33" i="5"/>
  <c r="F12" i="20"/>
  <c r="E13" i="5" s="1"/>
  <c r="Q17" i="38"/>
  <c r="R71" i="38"/>
  <c r="Z27" i="38"/>
  <c r="Y55" i="38"/>
  <c r="V36" i="38"/>
  <c r="U61" i="38"/>
  <c r="Z39" i="38"/>
  <c r="Y63" i="38"/>
  <c r="Q14" i="38"/>
  <c r="R69" i="38"/>
  <c r="U17" i="38"/>
  <c r="V71" i="38"/>
  <c r="M11" i="5"/>
  <c r="M55" i="38"/>
  <c r="V33" i="38"/>
  <c r="U59" i="38"/>
  <c r="Z36" i="38"/>
  <c r="Y61" i="38"/>
  <c r="R42" i="38"/>
  <c r="Q65" i="38"/>
  <c r="R33" i="38"/>
  <c r="Q59" i="38"/>
  <c r="U14" i="38"/>
  <c r="V69" i="38"/>
  <c r="Y17" i="38"/>
  <c r="Z71" i="38"/>
  <c r="R24" i="38"/>
  <c r="Q53" i="38"/>
  <c r="R27" i="38"/>
  <c r="Q55" i="38"/>
  <c r="Z33" i="38"/>
  <c r="Y59" i="38"/>
  <c r="R39" i="38"/>
  <c r="Q63" i="38"/>
  <c r="V42" i="38"/>
  <c r="U65" i="38"/>
  <c r="Z24" i="38"/>
  <c r="Y53" i="38"/>
  <c r="Y14" i="38"/>
  <c r="Z69" i="38"/>
  <c r="V24" i="38"/>
  <c r="U53" i="38"/>
  <c r="V27" i="38"/>
  <c r="U55" i="38"/>
  <c r="R36" i="38"/>
  <c r="Q61" i="38"/>
  <c r="V39" i="38"/>
  <c r="U63" i="38"/>
  <c r="Z42" i="38"/>
  <c r="Y65" i="38"/>
  <c r="M42" i="5" l="1"/>
  <c r="M40" i="5"/>
  <c r="M41" i="5"/>
  <c r="E14" i="5"/>
  <c r="M35" i="5"/>
  <c r="M34" i="5"/>
  <c r="Q10" i="5"/>
  <c r="Q11" i="5"/>
  <c r="Q14" i="5"/>
  <c r="Q15" i="5"/>
  <c r="Q16" i="5"/>
  <c r="Q17" i="5"/>
  <c r="Q18" i="5"/>
  <c r="L31" i="5" l="1"/>
  <c r="L44" i="5" s="1"/>
  <c r="M45" i="5" s="1"/>
  <c r="M41" i="38"/>
  <c r="C20" i="20" s="1"/>
  <c r="C19" i="5" s="1"/>
  <c r="M38" i="38"/>
  <c r="C19" i="20" s="1"/>
  <c r="C18" i="5" s="1"/>
  <c r="M35" i="38"/>
  <c r="C18" i="20" s="1"/>
  <c r="C17" i="5" s="1"/>
  <c r="M32" i="38"/>
  <c r="C17" i="20" s="1"/>
  <c r="C16" i="5" s="1"/>
  <c r="N27" i="38"/>
  <c r="M23" i="38"/>
  <c r="C12" i="20" s="1"/>
  <c r="C13" i="5" s="1"/>
  <c r="N18" i="38"/>
  <c r="D8" i="20" s="1"/>
  <c r="C16" i="6" s="1"/>
  <c r="E16" i="6" s="1"/>
  <c r="G16" i="6" s="1"/>
  <c r="I16" i="6" s="1"/>
  <c r="N15" i="38"/>
  <c r="C12" i="6" s="1"/>
  <c r="Y3" i="38"/>
  <c r="L6" i="20" s="1"/>
  <c r="U3" i="38"/>
  <c r="I6" i="20" s="1"/>
  <c r="Q3" i="38"/>
  <c r="F6" i="20" s="1"/>
  <c r="M3" i="38"/>
  <c r="C6" i="20" l="1"/>
  <c r="C7" i="6" s="1"/>
  <c r="E7" i="6" s="1"/>
  <c r="G7" i="6" s="1"/>
  <c r="I7" i="6" s="1"/>
  <c r="M46" i="38"/>
  <c r="M63" i="38"/>
  <c r="M17" i="5"/>
  <c r="M65" i="38"/>
  <c r="M18" i="5"/>
  <c r="M61" i="38"/>
  <c r="M16" i="5"/>
  <c r="U46" i="38"/>
  <c r="M53" i="38"/>
  <c r="N71" i="38"/>
  <c r="Q46" i="38"/>
  <c r="N69" i="38"/>
  <c r="M15" i="5"/>
  <c r="M59" i="38"/>
  <c r="Y46" i="38"/>
  <c r="Z4" i="38"/>
  <c r="N24" i="38"/>
  <c r="N33" i="38"/>
  <c r="R4" i="38"/>
  <c r="R44" i="38" s="1"/>
  <c r="N36" i="38"/>
  <c r="N4" i="38"/>
  <c r="V4" i="38"/>
  <c r="M17" i="38"/>
  <c r="N30" i="38"/>
  <c r="M14" i="5"/>
  <c r="N39" i="38"/>
  <c r="M14" i="38"/>
  <c r="N42" i="38"/>
  <c r="E1" i="38"/>
  <c r="N44" i="38" l="1"/>
  <c r="C1" i="38"/>
  <c r="Y44" i="38"/>
  <c r="Z44" i="38"/>
  <c r="Q44" i="38"/>
  <c r="M44" i="38"/>
  <c r="C5" i="20" s="1"/>
  <c r="C13" i="6"/>
  <c r="E13" i="6"/>
  <c r="M10" i="5"/>
  <c r="I1" i="38"/>
  <c r="G1" i="38"/>
  <c r="E6" i="6" l="1"/>
  <c r="C6" i="6"/>
  <c r="G6" i="6"/>
  <c r="I6" i="6"/>
  <c r="M21" i="20"/>
  <c r="F21" i="20"/>
  <c r="J21" i="20"/>
  <c r="D21" i="20"/>
  <c r="G21" i="20"/>
  <c r="I13" i="6"/>
  <c r="G13" i="6"/>
  <c r="B68" i="18"/>
  <c r="B55" i="18"/>
  <c r="B81" i="18"/>
  <c r="C21" i="20" l="1"/>
  <c r="L21" i="20"/>
  <c r="I21" i="20"/>
  <c r="B4" i="39"/>
  <c r="I4" i="39"/>
  <c r="I6" i="39"/>
  <c r="B6" i="39"/>
  <c r="G3" i="6"/>
  <c r="J4" i="3"/>
  <c r="C3" i="6"/>
  <c r="F4" i="3"/>
  <c r="C3" i="20"/>
  <c r="A1" i="20"/>
  <c r="B10" i="18"/>
  <c r="C4" i="18"/>
  <c r="K2" i="18" s="1"/>
  <c r="F3" i="20"/>
  <c r="I7" i="39" l="1"/>
  <c r="B7" i="39"/>
  <c r="D7" i="39"/>
  <c r="L4" i="3"/>
  <c r="I3" i="6"/>
  <c r="D6" i="39"/>
  <c r="C4" i="39"/>
  <c r="E4" i="18"/>
  <c r="O2" i="18" s="1"/>
  <c r="C7" i="39" l="1"/>
  <c r="C6" i="39"/>
  <c r="C5" i="39"/>
  <c r="D5" i="39"/>
  <c r="Q12" i="5"/>
  <c r="P8" i="5" s="1"/>
  <c r="L4" i="5"/>
  <c r="M5" i="5" s="1"/>
  <c r="M13" i="5"/>
  <c r="P4" i="5"/>
  <c r="Q5" i="5" s="1"/>
  <c r="G4" i="18"/>
  <c r="S2" i="18" s="1"/>
  <c r="I3" i="20"/>
  <c r="P20" i="5" l="1"/>
  <c r="Q22" i="5" s="1"/>
  <c r="L3" i="20"/>
  <c r="I4" i="18"/>
  <c r="W2" i="18" s="1"/>
  <c r="C8" i="6" l="1"/>
  <c r="E8" i="6"/>
  <c r="G8" i="6" l="1"/>
  <c r="G20" i="5"/>
  <c r="E3" i="5"/>
  <c r="I3" i="5"/>
  <c r="G3" i="5"/>
  <c r="C3" i="5"/>
  <c r="I8" i="6" l="1"/>
  <c r="I20" i="5"/>
  <c r="C20" i="5"/>
  <c r="E20" i="5"/>
  <c r="A1" i="5" l="1"/>
  <c r="G25" i="5" l="1"/>
  <c r="E25" i="5"/>
  <c r="I25" i="5"/>
  <c r="J7" i="39" l="1"/>
  <c r="J9" i="3"/>
  <c r="J5" i="39"/>
  <c r="L9" i="3"/>
  <c r="J15" i="3"/>
  <c r="I30" i="5"/>
  <c r="G30" i="5" l="1"/>
  <c r="H9" i="3"/>
  <c r="J6" i="39"/>
  <c r="H15" i="3"/>
  <c r="E30" i="5"/>
  <c r="L15" i="3"/>
  <c r="D4" i="39"/>
  <c r="M12" i="5"/>
  <c r="L8" i="5" s="1"/>
  <c r="L20" i="5" s="1"/>
  <c r="M22" i="5" s="1"/>
  <c r="L26" i="5" s="1"/>
  <c r="C25" i="5"/>
  <c r="F15" i="3" s="1"/>
  <c r="C30" i="5" l="1"/>
  <c r="C31" i="5" l="1"/>
  <c r="J4" i="39"/>
  <c r="E29" i="5" l="1"/>
  <c r="E31" i="5" s="1"/>
  <c r="E17" i="6" s="1"/>
  <c r="E18" i="6" s="1"/>
  <c r="H12" i="3" s="1"/>
  <c r="C17" i="6"/>
  <c r="C18" i="6" s="1"/>
  <c r="F12" i="3" l="1"/>
  <c r="F24" i="3"/>
  <c r="F21" i="3"/>
  <c r="H24" i="3"/>
  <c r="E20" i="6"/>
  <c r="G29" i="5"/>
  <c r="G31" i="5" s="1"/>
  <c r="G17" i="6" s="1"/>
  <c r="G18" i="6" s="1"/>
  <c r="H21" i="3"/>
  <c r="C20" i="6"/>
  <c r="I29" i="5" l="1"/>
  <c r="I31" i="5" s="1"/>
  <c r="I17" i="6" s="1"/>
  <c r="I18" i="6" s="1"/>
  <c r="G20" i="6"/>
  <c r="J12" i="3"/>
  <c r="J24" i="3"/>
  <c r="J21" i="3"/>
  <c r="I20" i="6" l="1"/>
  <c r="L12" i="3"/>
  <c r="L24" i="3"/>
  <c r="L21" i="3"/>
</calcChain>
</file>

<file path=xl/sharedStrings.xml><?xml version="1.0" encoding="utf-8"?>
<sst xmlns="http://schemas.openxmlformats.org/spreadsheetml/2006/main" count="707" uniqueCount="300">
  <si>
    <t>EXPLANATIONS FOR TERMINOLOGY AND VOCABULARY</t>
  </si>
  <si>
    <t>A:</t>
  </si>
  <si>
    <t>Administrative Expense</t>
  </si>
  <si>
    <t>Asset</t>
  </si>
  <si>
    <t>Resources owned by a business to help bring in revenues or profits</t>
  </si>
  <si>
    <t>B:</t>
  </si>
  <si>
    <t>Balance Sheet</t>
  </si>
  <si>
    <t>A balance sheet displays the financial position, or net worth, of a business.  The balance sheet contains asset, liability, and equity accounts</t>
  </si>
  <si>
    <t>C:</t>
  </si>
  <si>
    <t>Cash and Cash Equivalents</t>
  </si>
  <si>
    <t>Cash and any short term investments that will mature in three months</t>
  </si>
  <si>
    <t>Cash Basis Accounting</t>
  </si>
  <si>
    <t>An accounting method that only recognizes cash inflows and cash outflows</t>
  </si>
  <si>
    <t>Common Stock</t>
  </si>
  <si>
    <t>Shares that are owned or bought to hold equity in a business</t>
  </si>
  <si>
    <t>Contra-Asset</t>
  </si>
  <si>
    <t>Something that has a natural credit balance and reduces the value of an asset</t>
  </si>
  <si>
    <t>Cost of Goods Sold</t>
  </si>
  <si>
    <t>The amount of money it costs to produce one unit of a product or to perform a service</t>
  </si>
  <si>
    <t>D:</t>
  </si>
  <si>
    <t>Dept to Equity Ratio</t>
  </si>
  <si>
    <t>Direct Materials</t>
  </si>
  <si>
    <t>The materials used to create a standard product</t>
  </si>
  <si>
    <t>Direct Labor</t>
  </si>
  <si>
    <t>The amount of labor incurred to create a standard product</t>
  </si>
  <si>
    <t>E:</t>
  </si>
  <si>
    <t>Employee Salary Expense</t>
  </si>
  <si>
    <t>The amount it costs to pay employees for their labor (not employees that are paid hourly, only those that have a salary)</t>
  </si>
  <si>
    <t>Equity</t>
  </si>
  <si>
    <t>The total worth of a company or the assets that remain after all liabilities have been deducted</t>
  </si>
  <si>
    <t>Expense</t>
  </si>
  <si>
    <t>Basically, what it costs to run a business.  Expenses are broken down into several categories to help allocate or determine where money is being spent</t>
  </si>
  <si>
    <t>F:</t>
  </si>
  <si>
    <t>Finished Goods</t>
  </si>
  <si>
    <t>Products or services that are ready to be sold</t>
  </si>
  <si>
    <t>G:</t>
  </si>
  <si>
    <t>General Ledger (GL) Accounts</t>
  </si>
  <si>
    <t>Accounts used in journal entries and business transactions</t>
  </si>
  <si>
    <t>Gross Profit</t>
  </si>
  <si>
    <t>The amount of money that a company made after all costs are deducted from earnings</t>
  </si>
  <si>
    <t>H:</t>
  </si>
  <si>
    <t>I:</t>
  </si>
  <si>
    <t>Income Statement</t>
  </si>
  <si>
    <t>Sometimes referred to as a profit and loss statement, the income statement shows a company's ability to generate revenue and manage expenses.  It is similar to a synopsis of business performance.  The income statement contains revenue and expense accounts</t>
  </si>
  <si>
    <t>Insurance Expense</t>
  </si>
  <si>
    <t>Interest Expense</t>
  </si>
  <si>
    <t>Interest expense is the cost of borrowing money from another businesses or institutions</t>
  </si>
  <si>
    <t>Inventory</t>
  </si>
  <si>
    <t>The quantity of items that a business has to fulfill sales.  This can include raw materials, work-in-process, and finished goods</t>
  </si>
  <si>
    <t>J:</t>
  </si>
  <si>
    <t>Journal Entry</t>
  </si>
  <si>
    <t>Journal entries are used to record business transactions or to make adjustments to previous business transactions.  Journal entries include both debit and credit columns.  The sum of values per column must equal each other.  So, for example, if there is a debit for $500 there must also be a credit for $500</t>
  </si>
  <si>
    <t>K:</t>
  </si>
  <si>
    <t>L:</t>
  </si>
  <si>
    <t>Liability</t>
  </si>
  <si>
    <t>Debts or obligations that are incurred through normal business operations</t>
  </si>
  <si>
    <t>Loans Payable</t>
  </si>
  <si>
    <t>Any money that was borrowed that needs to be paid back.  The pay back terms are typically negotiated and formally stated through documentation</t>
  </si>
  <si>
    <t>M:</t>
  </si>
  <si>
    <t>N:</t>
  </si>
  <si>
    <t>Net Income</t>
  </si>
  <si>
    <t>The amount of profit that a company earns after all expenses and taxes have been reduced from revenues.  The steps to calculate net income can be seen through the income statement</t>
  </si>
  <si>
    <t>O:</t>
  </si>
  <si>
    <t>Operating Expenses</t>
  </si>
  <si>
    <t>Costs that are incurred to operate departments of a business or to perform primary business activities.  These expenses are more associated with production expenses</t>
  </si>
  <si>
    <t>P:</t>
  </si>
  <si>
    <t>Profit Margin Ratio</t>
  </si>
  <si>
    <t>Purchase Price</t>
  </si>
  <si>
    <t>The full price paid for an asset (new or used)</t>
  </si>
  <si>
    <t>Q:</t>
  </si>
  <si>
    <t>R:</t>
  </si>
  <si>
    <t>Raw Materials</t>
  </si>
  <si>
    <t>Materials that are used to produce a product unit or service</t>
  </si>
  <si>
    <t>Rent Expense</t>
  </si>
  <si>
    <t>Retained Earnings</t>
  </si>
  <si>
    <t>The amount of money that a company has or retains after it pays its dividends out to shareholders</t>
  </si>
  <si>
    <t>Return on Assets Ratio</t>
  </si>
  <si>
    <t>Return on Equity Ratio</t>
  </si>
  <si>
    <t>Revenue</t>
  </si>
  <si>
    <t>The income for a business</t>
  </si>
  <si>
    <t>S:</t>
  </si>
  <si>
    <t>Sales Revenue</t>
  </si>
  <si>
    <t>Money or income received by a money through sales or services performed</t>
  </si>
  <si>
    <t>Shareholder</t>
  </si>
  <si>
    <t>A person that owns stock or a share in a company</t>
  </si>
  <si>
    <t>Supplies</t>
  </si>
  <si>
    <t>Items that are used in daily business functions (paper, pens, staples, etc.)</t>
  </si>
  <si>
    <t>Supplies Expense</t>
  </si>
  <si>
    <t>The cost of supplies that are used to help the business function on a daily basis</t>
  </si>
  <si>
    <t>T:</t>
  </si>
  <si>
    <t>Tax Expense</t>
  </si>
  <si>
    <t>The amount of taxes that a company owes.  This amount is usually determined by multiplying a business' taxable income by the designated tax rate for the business</t>
  </si>
  <si>
    <t>Taxable Income</t>
  </si>
  <si>
    <t>The remaining income after all expenses have been deducted.  This is the amount of income that a company pays taxes on.  Looking at the income statement may help with understanding this term</t>
  </si>
  <si>
    <t>Total Debt Ratio</t>
  </si>
  <si>
    <t>Trial Balance</t>
  </si>
  <si>
    <t>A list or compilation of all general ledger accounts that have been used in transactions and have balances associated with them.  A trial balance will include assets, liabilities, revenues, expenses, and equity accounts.</t>
  </si>
  <si>
    <t>U:</t>
  </si>
  <si>
    <t>Useful Life</t>
  </si>
  <si>
    <t>The amount of time that an asset can be used in business operations</t>
  </si>
  <si>
    <t>Utilities Expense</t>
  </si>
  <si>
    <t>The costs incurred through using utilities.  Examples of utilities include those for water, electricity, sewage, heating, etc.  These are typically paid monthly</t>
  </si>
  <si>
    <t>V:</t>
  </si>
  <si>
    <t>Vendor</t>
  </si>
  <si>
    <t>A supplier or someone that sells items to businesses</t>
  </si>
  <si>
    <t>W:</t>
  </si>
  <si>
    <t>Wages Expense</t>
  </si>
  <si>
    <t>The cost of hourly labor performed by employees</t>
  </si>
  <si>
    <t>Work-in-Process</t>
  </si>
  <si>
    <t>Products that are partially finished</t>
  </si>
  <si>
    <t>X:</t>
  </si>
  <si>
    <t>Y:</t>
  </si>
  <si>
    <t>Z:</t>
  </si>
  <si>
    <t>Assets</t>
  </si>
  <si>
    <t>Liabilities</t>
  </si>
  <si>
    <t>Expenses</t>
  </si>
  <si>
    <t>Revenues</t>
  </si>
  <si>
    <t>Buildings</t>
  </si>
  <si>
    <t>Income Taxes Payable</t>
  </si>
  <si>
    <t>Cash</t>
  </si>
  <si>
    <t>Interest Payable</t>
  </si>
  <si>
    <t>Service Revenue</t>
  </si>
  <si>
    <t>Dividends</t>
  </si>
  <si>
    <t>Cash Equivalents</t>
  </si>
  <si>
    <t>Equipment</t>
  </si>
  <si>
    <t>Land</t>
  </si>
  <si>
    <t>Machines</t>
  </si>
  <si>
    <t>Prepaid Expenses</t>
  </si>
  <si>
    <t>Income Tax Expense</t>
  </si>
  <si>
    <t>`</t>
  </si>
  <si>
    <t>Instructions for Input Tabs</t>
  </si>
  <si>
    <t>The following yellow tabs are input tabs. Please enter any applicable information in the yellow highlighted cells. On the "Product and Service Input" tab, you may enter your information into the product section, the service section, or both if applicable.</t>
  </si>
  <si>
    <t>If  you do not have any prior data, do not input data in to "Prior Year" column on "Product and Service Input" tab or on "Other Inputs" tab.</t>
  </si>
  <si>
    <t>Assumptions</t>
  </si>
  <si>
    <t>1. The model assumes that there are no payroll, sales, or use of taxes.</t>
  </si>
  <si>
    <t>2. The model assumes that all operating expenses are paid in cash.</t>
  </si>
  <si>
    <t>3. If the company has prior data, the model assumes no dividends were declared or paid.</t>
  </si>
  <si>
    <t>4. Products that you expect to sell must match the quantity of products produced.</t>
  </si>
  <si>
    <t>5. The model assumes that all income goes to retained earnings.</t>
  </si>
  <si>
    <t xml:space="preserve">  </t>
  </si>
  <si>
    <t>Only change the items in the yellow, highlighted cells that regard your company.</t>
  </si>
  <si>
    <t>Company Name:</t>
  </si>
  <si>
    <t>Product #1 Name:</t>
  </si>
  <si>
    <t>Product #2 Name:</t>
  </si>
  <si>
    <t>Product 2</t>
  </si>
  <si>
    <t>Product #3 Name:</t>
  </si>
  <si>
    <t>Product 3</t>
  </si>
  <si>
    <t>Service #1 Name:</t>
  </si>
  <si>
    <t>Service #2 Name:</t>
  </si>
  <si>
    <t>Service 2</t>
  </si>
  <si>
    <t>Service #3 Name:</t>
  </si>
  <si>
    <t>Service 3</t>
  </si>
  <si>
    <t>Prior Years</t>
  </si>
  <si>
    <t>Enter actual data, if applicable</t>
  </si>
  <si>
    <t>Year 1</t>
  </si>
  <si>
    <t>Projection</t>
  </si>
  <si>
    <t>Year 2</t>
  </si>
  <si>
    <t>Year 3</t>
  </si>
  <si>
    <t>If the business has prior data, enter the cumulative net income (or loss) for the life of the business.</t>
  </si>
  <si>
    <t>Journal Entries</t>
  </si>
  <si>
    <t>Products</t>
  </si>
  <si>
    <t>Account</t>
  </si>
  <si>
    <t>Debits</t>
  </si>
  <si>
    <t>Credits</t>
  </si>
  <si>
    <t xml:space="preserve">     Revenue</t>
  </si>
  <si>
    <t>How many units of Product 1 do you expect to sell?</t>
  </si>
  <si>
    <t>How much will you charge for each unit?</t>
  </si>
  <si>
    <t xml:space="preserve">     Cash</t>
  </si>
  <si>
    <t>Material Cost</t>
  </si>
  <si>
    <t>How much will the materials cost to produce one unit?</t>
  </si>
  <si>
    <t xml:space="preserve">Labor Cost </t>
  </si>
  <si>
    <t>How many hours will be spent producing each unit?</t>
  </si>
  <si>
    <t>How much will you pay your employees for one labor hour?</t>
  </si>
  <si>
    <t>Labor Cost</t>
  </si>
  <si>
    <t>Total Cost of Production</t>
  </si>
  <si>
    <t xml:space="preserve">Total Cost of Production </t>
  </si>
  <si>
    <t>Services</t>
  </si>
  <si>
    <t xml:space="preserve">Cash </t>
  </si>
  <si>
    <t xml:space="preserve">     Revenue </t>
  </si>
  <si>
    <t>How many chargeable hours do you expect to complete during the year?</t>
  </si>
  <si>
    <t>How much will you charge for each chargeable hour?</t>
  </si>
  <si>
    <t>How much will you pay for materials during the year?</t>
  </si>
  <si>
    <t>Totals:</t>
  </si>
  <si>
    <t>Total Cost of Service</t>
  </si>
  <si>
    <t>COGS</t>
  </si>
  <si>
    <t>Miscellaneous Assets</t>
  </si>
  <si>
    <t>Include the value of assets purchased in each year.       For example: equipment</t>
  </si>
  <si>
    <t xml:space="preserve">Miscellaneous Assets </t>
  </si>
  <si>
    <t xml:space="preserve">     Cash </t>
  </si>
  <si>
    <t xml:space="preserve">Loans </t>
  </si>
  <si>
    <t>How much money did the business borrow each year?</t>
  </si>
  <si>
    <t>How much interest was paid on the loan each year?</t>
  </si>
  <si>
    <t xml:space="preserve">Interest Expense </t>
  </si>
  <si>
    <t>How much principal was paid on the loan each year?</t>
  </si>
  <si>
    <t>Year-ending balance of all business loans</t>
  </si>
  <si>
    <t>Miscellaneous Liabilities</t>
  </si>
  <si>
    <t>If the business owes money to others that is not listed, include the total value of the future payments.</t>
  </si>
  <si>
    <t>Payment each year</t>
  </si>
  <si>
    <t>How much money did the owners contribute to the business in the current year? If there were no contributions during the year, enter "0" for that year.</t>
  </si>
  <si>
    <t xml:space="preserve">     Miscellaneous Liabilities </t>
  </si>
  <si>
    <t xml:space="preserve">Insurance Expense </t>
  </si>
  <si>
    <t xml:space="preserve">     Common Stock </t>
  </si>
  <si>
    <t>Miscellaneous Expenses</t>
  </si>
  <si>
    <t xml:space="preserve">Administrative Expense </t>
  </si>
  <si>
    <t xml:space="preserve">Rent Expense </t>
  </si>
  <si>
    <t>Other Assets</t>
  </si>
  <si>
    <t>Administrative Expenses</t>
  </si>
  <si>
    <t xml:space="preserve">Borrowed </t>
  </si>
  <si>
    <t xml:space="preserve">     Loan Payables</t>
  </si>
  <si>
    <t xml:space="preserve">     Loans Payable</t>
  </si>
  <si>
    <t>Note for EO</t>
  </si>
  <si>
    <t xml:space="preserve">Cash- Removed Loan Payable: Payment and Borrowed </t>
  </si>
  <si>
    <t>Output Tabs</t>
  </si>
  <si>
    <t>The following purple tabs are populated based on the input tabs. You do NOT need to complete any information on the following purple tabs.</t>
  </si>
  <si>
    <t xml:space="preserve">Note: That if no data was entered in "Prior Year" Input tabs, no data will appear on that column on "Jounral Entries" tab, "Income Statement" tab, and "Balance Sheet" tab. </t>
  </si>
  <si>
    <t>As of December 31</t>
  </si>
  <si>
    <t xml:space="preserve">Debits </t>
  </si>
  <si>
    <t>Sales and Service Revenue</t>
  </si>
  <si>
    <t>TOTAL</t>
  </si>
  <si>
    <t>Revenues:</t>
  </si>
  <si>
    <t xml:space="preserve">     Income Summary</t>
  </si>
  <si>
    <t>Less: Cost of Goods Sold</t>
  </si>
  <si>
    <t>Income Summary</t>
  </si>
  <si>
    <t xml:space="preserve">     Gross Profit</t>
  </si>
  <si>
    <t xml:space="preserve">     Administrative Expense</t>
  </si>
  <si>
    <t xml:space="preserve">     Advertising Expense</t>
  </si>
  <si>
    <t>Operating Expenses:</t>
  </si>
  <si>
    <t xml:space="preserve">     Automobile Expense</t>
  </si>
  <si>
    <t xml:space="preserve">     Cost of Goods Sold</t>
  </si>
  <si>
    <t xml:space="preserve">     Depreciation Expense</t>
  </si>
  <si>
    <t xml:space="preserve">     Insurance Expense</t>
  </si>
  <si>
    <t xml:space="preserve">     Maintenance Expense</t>
  </si>
  <si>
    <t xml:space="preserve">     Miscellaneous Expense</t>
  </si>
  <si>
    <t xml:space="preserve">     Rent Expense</t>
  </si>
  <si>
    <t xml:space="preserve">     Utilities Expense</t>
  </si>
  <si>
    <t xml:space="preserve">     Total Operating Expenses</t>
  </si>
  <si>
    <t>Other Expenses:</t>
  </si>
  <si>
    <t xml:space="preserve">     Retained Earnings</t>
  </si>
  <si>
    <t>Net Income/(Loss)</t>
  </si>
  <si>
    <t>Total Retained Earnings</t>
  </si>
  <si>
    <t>Retained Earnings:</t>
  </si>
  <si>
    <t>Retained Earnings (Beginning)</t>
  </si>
  <si>
    <t>Add: Net Income</t>
  </si>
  <si>
    <t xml:space="preserve">     Retained Earnings (Ending)</t>
  </si>
  <si>
    <t xml:space="preserve">     Interest Expense</t>
  </si>
  <si>
    <t xml:space="preserve">     Dividends</t>
  </si>
  <si>
    <t>Assets:</t>
  </si>
  <si>
    <t xml:space="preserve">     Total Assets</t>
  </si>
  <si>
    <t>Liabilities:</t>
  </si>
  <si>
    <t xml:space="preserve">     Total Liabilities</t>
  </si>
  <si>
    <t>Stockholders' Equity:</t>
  </si>
  <si>
    <t xml:space="preserve">      Total Stockholders' Equity</t>
  </si>
  <si>
    <t>Total Liabilities and Stockholders' Equity</t>
  </si>
  <si>
    <t>Financial Ratios</t>
  </si>
  <si>
    <t>Profitability Ratios</t>
  </si>
  <si>
    <t>=</t>
  </si>
  <si>
    <t>N/A</t>
  </si>
  <si>
    <t>Return on assets shows how efficient a company is making revenue from its assets</t>
  </si>
  <si>
    <t>Average Total Assets</t>
  </si>
  <si>
    <t>Return on equity shows how efficient a company is at turning assets into profits</t>
  </si>
  <si>
    <t>Total Equity</t>
  </si>
  <si>
    <t>Profit margin shows what percent of sales turned into profit</t>
  </si>
  <si>
    <t>Sales</t>
  </si>
  <si>
    <t>Debt Ratios</t>
  </si>
  <si>
    <t>Total Assets - Total Equity</t>
  </si>
  <si>
    <t>Total debt ratio shows the portion of the company's assets that are financed by debt</t>
  </si>
  <si>
    <t>Total Assets</t>
  </si>
  <si>
    <t>Debt to Equity Ratio</t>
  </si>
  <si>
    <t>Total Debt</t>
  </si>
  <si>
    <t>Debt to equity shows how much a company relies on creditors/loaners rather than its owners</t>
  </si>
  <si>
    <t>Profitability</t>
  </si>
  <si>
    <t>Company Growth</t>
  </si>
  <si>
    <t>Year</t>
  </si>
  <si>
    <t xml:space="preserve">Net Income </t>
  </si>
  <si>
    <t>6. The model assumes that the interest rate for loans is 5%.</t>
  </si>
  <si>
    <t>Product 1</t>
  </si>
  <si>
    <t>Service 1</t>
  </si>
  <si>
    <r>
      <t xml:space="preserve">       * If the debit and credit amounts in the </t>
    </r>
    <r>
      <rPr>
        <b/>
        <sz val="12"/>
        <rFont val="Times New Roman"/>
        <family val="1"/>
      </rPr>
      <t xml:space="preserve">TOTAL </t>
    </r>
    <r>
      <rPr>
        <sz val="12"/>
        <rFont val="Times New Roman"/>
        <family val="1"/>
      </rPr>
      <t xml:space="preserve">row section do not equal each other, then go back to loans payable and consider taking out a bigger loan.* </t>
    </r>
  </si>
  <si>
    <t>Company Name</t>
  </si>
  <si>
    <t>*If Cash amount is highlighted, the cash balance is negative. You will need to increase revenues, decrease expenses, take additional loans, and/or add equity for each year this is an issue.*</t>
  </si>
  <si>
    <t>Staff compensation including company health care costs.</t>
  </si>
  <si>
    <t>Marketing Expense</t>
  </si>
  <si>
    <t>Marketing, advertising, web hosting services.</t>
  </si>
  <si>
    <t xml:space="preserve">Directors &amp; Officers, Product Liability, General Business, Cyber, Workers Compensation. </t>
  </si>
  <si>
    <t>Office Expense</t>
  </si>
  <si>
    <t>Office supplies as well as services such as phone and internet access.</t>
  </si>
  <si>
    <t>Possible examples, bank fees, corporate taxes, etc.</t>
  </si>
  <si>
    <t xml:space="preserve">Rent, electricity, water, garbage, etc. </t>
  </si>
  <si>
    <t>Professionl Services</t>
  </si>
  <si>
    <t xml:space="preserve">Accounting, Legal, Consulting Services. </t>
  </si>
  <si>
    <t>Travel &amp; Entertainment</t>
  </si>
  <si>
    <t>Automobile mileage and maintenance, travel and lodging, business development.</t>
  </si>
  <si>
    <t>Professional Services</t>
  </si>
  <si>
    <t>Other Revenue #1</t>
  </si>
  <si>
    <t>Other Revenue #2</t>
  </si>
  <si>
    <t>Commissions &amp; Royalties</t>
  </si>
  <si>
    <t>Grants &amp; Awards</t>
  </si>
  <si>
    <t>Other Revenue</t>
  </si>
  <si>
    <t>What percentage of sales revenue will be collected by the end of the year?</t>
  </si>
  <si>
    <t>Sales &amp; Service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</si>
</sst>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_([$$-409]* #,##0.00_);_([$$-409]* \(#,##0.00\);_([$$-409]* &quot;-&quot;??_);_(@_)"/>
    <numFmt numFmtId="165" formatCode="_(* #,##0_);_(* \(#,##0\);_(* &quot;-&quot;??_);_(@_)"/>
    <numFmt numFmtId="166" formatCode="_(* #,##0.0_);_(* \(#,##0.0\);_(* &quot;-&quot;??_);_(@_)"/>
  </numFmts>
  <fonts count="34">
    <font>
      <sz val="11"/>
      <color theme="1"/>
      <name val="Calibri"/>
      <family val="2"/>
      <scheme val="minor"/>
    </font>
    <font>
      <sz val="11"/>
      <color theme="1"/>
      <name val="Calibri"/>
      <family val="2"/>
      <scheme val="minor"/>
    </font>
    <font>
      <b/>
      <i/>
      <sz val="11"/>
      <color theme="1"/>
      <name val="Times New Roman"/>
      <family val="1"/>
    </font>
    <font>
      <sz val="11"/>
      <color theme="1"/>
      <name val="Times New Roman"/>
      <family val="1"/>
    </font>
    <font>
      <sz val="11"/>
      <color rgb="FFFF0000"/>
      <name val="Times New Roman"/>
      <family val="1"/>
    </font>
    <font>
      <b/>
      <sz val="11"/>
      <color theme="1"/>
      <name val="Times New Roman"/>
      <family val="1"/>
    </font>
    <font>
      <b/>
      <u/>
      <sz val="11"/>
      <color theme="1"/>
      <name val="Times New Roman"/>
      <family val="1"/>
    </font>
    <font>
      <sz val="24"/>
      <color rgb="FFED7D31"/>
      <name val="Times New Roman"/>
      <family val="1"/>
    </font>
    <font>
      <sz val="11"/>
      <color rgb="FF00B0F0"/>
      <name val="Times New Roman"/>
      <family val="1"/>
    </font>
    <font>
      <sz val="8"/>
      <name val="Calibri"/>
      <family val="2"/>
      <scheme val="minor"/>
    </font>
    <font>
      <sz val="12"/>
      <name val="Source Sans Pro"/>
      <family val="2"/>
    </font>
    <font>
      <sz val="11"/>
      <color rgb="FFFF0000"/>
      <name val="Calibri"/>
      <family val="2"/>
      <scheme val="minor"/>
    </font>
    <font>
      <sz val="11"/>
      <color theme="1"/>
      <name val="Times New Roman"/>
      <family val="1"/>
    </font>
    <font>
      <sz val="12"/>
      <color theme="1"/>
      <name val="Times New Roman"/>
      <family val="1"/>
    </font>
    <font>
      <sz val="24"/>
      <color theme="1"/>
      <name val="Times New Roman"/>
      <family val="1"/>
    </font>
    <font>
      <sz val="11"/>
      <color theme="1"/>
      <name val="Times New Roman"/>
      <family val="1"/>
    </font>
    <font>
      <sz val="11"/>
      <name val="Times New Roman"/>
      <family val="1"/>
    </font>
    <font>
      <sz val="11"/>
      <color rgb="FF444444"/>
      <name val="Calibri"/>
      <family val="2"/>
      <scheme val="minor"/>
    </font>
    <font>
      <u/>
      <sz val="12"/>
      <color theme="1"/>
      <name val="Times New Roman"/>
      <family val="1"/>
    </font>
    <font>
      <sz val="12"/>
      <color rgb="FFFF0000"/>
      <name val="Times New Roman"/>
      <family val="1"/>
    </font>
    <font>
      <i/>
      <sz val="12"/>
      <color rgb="FF000000"/>
      <name val="Times New Roman"/>
      <family val="1"/>
    </font>
    <font>
      <b/>
      <sz val="12"/>
      <color theme="1"/>
      <name val="Times New Roman"/>
      <family val="1"/>
    </font>
    <font>
      <sz val="12"/>
      <color rgb="FF7030A0"/>
      <name val="Times New Roman"/>
      <family val="1"/>
    </font>
    <font>
      <b/>
      <u/>
      <sz val="12"/>
      <color theme="1"/>
      <name val="Times New Roman"/>
      <family val="1"/>
    </font>
    <font>
      <sz val="12"/>
      <color theme="1"/>
      <name val="Calibri"/>
      <family val="2"/>
      <scheme val="minor"/>
    </font>
    <font>
      <sz val="12"/>
      <name val="Times New Roman"/>
      <family val="1"/>
    </font>
    <font>
      <b/>
      <sz val="12"/>
      <name val="Times New Roman"/>
      <family val="1"/>
    </font>
    <font>
      <b/>
      <i/>
      <sz val="12"/>
      <color theme="1"/>
      <name val="Times New Roman"/>
      <family val="1"/>
    </font>
    <font>
      <i/>
      <sz val="12"/>
      <color theme="1"/>
      <name val="Times New Roman"/>
      <family val="1"/>
    </font>
    <font>
      <sz val="12"/>
      <color rgb="FF444444"/>
      <name val="Calibri"/>
      <family val="2"/>
    </font>
    <font>
      <b/>
      <u/>
      <sz val="14"/>
      <color theme="1"/>
      <name val="Times New Roman"/>
      <family val="1"/>
    </font>
    <font>
      <u/>
      <sz val="11"/>
      <color theme="10"/>
      <name val="Calibri"/>
      <family val="2"/>
      <scheme val="minor"/>
    </font>
    <font>
      <sz val="11"/>
      <name val="Calibri"/>
      <family val="2"/>
      <scheme val="minor"/>
    </font>
    <font>
      <u/>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DD7EE"/>
        <bgColor indexed="64"/>
      </patternFill>
    </fill>
    <fill>
      <patternFill patternType="solid">
        <fgColor rgb="FFFFC7CF"/>
        <bgColor indexed="64"/>
      </patternFill>
    </fill>
  </fills>
  <borders count="6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style="medium">
        <color rgb="FF000000"/>
      </left>
      <right/>
      <top style="medium">
        <color rgb="FF000000"/>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thin">
        <color indexed="64"/>
      </right>
      <top style="thin">
        <color indexed="64"/>
      </top>
      <bottom style="medium">
        <color rgb="FF000000"/>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double">
        <color indexed="64"/>
      </top>
      <bottom/>
      <diagonal/>
    </border>
    <border>
      <left style="medium">
        <color rgb="FF000000"/>
      </left>
      <right style="medium">
        <color rgb="FF000000"/>
      </right>
      <top style="medium">
        <color rgb="FF000000"/>
      </top>
      <bottom style="medium">
        <color rgb="FF000000"/>
      </bottom>
      <diagonal/>
    </border>
    <border>
      <left/>
      <right/>
      <top/>
      <bottom style="double">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thin">
        <color indexed="64"/>
      </right>
      <top style="medium">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9" fontId="1" fillId="0" borderId="0" applyFont="0" applyFill="0" applyBorder="0" applyAlignment="0" applyProtection="0"/>
  </cellStyleXfs>
  <cellXfs count="443">
    <xf numFmtId="0" fontId="0" fillId="0" borderId="0" xfId="0"/>
    <xf numFmtId="0" fontId="2" fillId="0" borderId="0" xfId="0" applyFont="1"/>
    <xf numFmtId="0" fontId="3" fillId="0" borderId="0" xfId="0" applyFont="1"/>
    <xf numFmtId="0" fontId="3" fillId="0" borderId="0" xfId="0" applyFont="1" applyBorder="1"/>
    <xf numFmtId="0" fontId="3" fillId="3" borderId="0" xfId="0" applyFont="1" applyFill="1"/>
    <xf numFmtId="0" fontId="3" fillId="3" borderId="0" xfId="0" applyFont="1" applyFill="1" applyBorder="1"/>
    <xf numFmtId="44" fontId="3" fillId="3" borderId="0" xfId="2" applyFont="1" applyFill="1"/>
    <xf numFmtId="0" fontId="8" fillId="3" borderId="0" xfId="0" applyFont="1" applyFill="1"/>
    <xf numFmtId="0" fontId="5" fillId="3" borderId="0" xfId="0" applyFont="1" applyFill="1"/>
    <xf numFmtId="44" fontId="3" fillId="3" borderId="0" xfId="0" applyNumberFormat="1" applyFont="1" applyFill="1"/>
    <xf numFmtId="0" fontId="3" fillId="3" borderId="0" xfId="0" applyFont="1" applyFill="1" applyAlignment="1"/>
    <xf numFmtId="44" fontId="3" fillId="3" borderId="0" xfId="0" applyNumberFormat="1" applyFont="1" applyFill="1" applyBorder="1"/>
    <xf numFmtId="0" fontId="0" fillId="0" borderId="0" xfId="0" applyBorder="1"/>
    <xf numFmtId="0" fontId="4" fillId="3" borderId="0" xfId="0" applyFont="1" applyFill="1"/>
    <xf numFmtId="164" fontId="3" fillId="3" borderId="0" xfId="2" applyNumberFormat="1" applyFont="1" applyFill="1" applyBorder="1"/>
    <xf numFmtId="0" fontId="10" fillId="3" borderId="0" xfId="0" applyFont="1" applyFill="1"/>
    <xf numFmtId="0" fontId="12" fillId="3" borderId="0" xfId="0" applyFont="1" applyFill="1"/>
    <xf numFmtId="0" fontId="12" fillId="0" borderId="0" xfId="0" applyFont="1" applyFill="1"/>
    <xf numFmtId="0" fontId="12" fillId="0" borderId="0" xfId="0" applyFont="1"/>
    <xf numFmtId="0" fontId="13" fillId="3" borderId="0" xfId="0" applyFont="1" applyFill="1"/>
    <xf numFmtId="0" fontId="13" fillId="3" borderId="0" xfId="0" applyFont="1" applyFill="1" applyAlignment="1"/>
    <xf numFmtId="0" fontId="11" fillId="0" borderId="0" xfId="0" applyFont="1"/>
    <xf numFmtId="0" fontId="3" fillId="0" borderId="0" xfId="0" applyFont="1" applyFill="1" applyBorder="1"/>
    <xf numFmtId="0" fontId="3" fillId="0" borderId="0" xfId="0" applyFont="1" applyFill="1"/>
    <xf numFmtId="0" fontId="0" fillId="0" borderId="0" xfId="0" applyBorder="1" applyAlignment="1">
      <alignment vertical="top"/>
    </xf>
    <xf numFmtId="0" fontId="14" fillId="0" borderId="0" xfId="0" applyFont="1" applyBorder="1" applyAlignment="1">
      <alignment vertical="top" wrapText="1"/>
    </xf>
    <xf numFmtId="0" fontId="15" fillId="3" borderId="0" xfId="0" applyFont="1" applyFill="1"/>
    <xf numFmtId="0" fontId="3" fillId="3" borderId="0" xfId="0" applyFont="1" applyFill="1" applyBorder="1" applyAlignment="1"/>
    <xf numFmtId="0" fontId="16" fillId="3" borderId="0" xfId="0" applyFont="1" applyFill="1" applyBorder="1"/>
    <xf numFmtId="0" fontId="3" fillId="3" borderId="0" xfId="0" applyFont="1" applyFill="1" applyAlignment="1">
      <alignment wrapText="1"/>
    </xf>
    <xf numFmtId="0" fontId="3" fillId="3" borderId="38" xfId="0" applyFont="1" applyFill="1" applyBorder="1"/>
    <xf numFmtId="0" fontId="17" fillId="0" borderId="0" xfId="0" applyFont="1"/>
    <xf numFmtId="0" fontId="7" fillId="0" borderId="0"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8" fillId="0" borderId="0" xfId="0" applyFont="1" applyAlignment="1">
      <alignment vertical="top"/>
    </xf>
    <xf numFmtId="0" fontId="13" fillId="0" borderId="0" xfId="0" applyFont="1" applyAlignment="1">
      <alignment vertical="top"/>
    </xf>
    <xf numFmtId="0" fontId="22" fillId="0" borderId="0" xfId="0" applyFont="1" applyBorder="1" applyAlignment="1">
      <alignment vertical="center"/>
    </xf>
    <xf numFmtId="0" fontId="13" fillId="0" borderId="0" xfId="0" applyFont="1" applyBorder="1" applyAlignment="1">
      <alignment horizontal="left"/>
    </xf>
    <xf numFmtId="0" fontId="13" fillId="0" borderId="0" xfId="0" applyFont="1" applyBorder="1" applyAlignment="1">
      <alignment horizontal="left"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8" fillId="0" borderId="0" xfId="0" applyFont="1" applyBorder="1" applyAlignment="1">
      <alignment horizontal="left"/>
    </xf>
    <xf numFmtId="0" fontId="13" fillId="0" borderId="0" xfId="0" applyFont="1" applyBorder="1"/>
    <xf numFmtId="0" fontId="24" fillId="0" borderId="0" xfId="0" applyFont="1"/>
    <xf numFmtId="0" fontId="23" fillId="0" borderId="0" xfId="0" applyFont="1" applyBorder="1" applyAlignment="1">
      <alignment horizontal="left"/>
    </xf>
    <xf numFmtId="0" fontId="13" fillId="0" borderId="0" xfId="0" applyFont="1" applyBorder="1" applyAlignment="1">
      <alignment wrapText="1"/>
    </xf>
    <xf numFmtId="0" fontId="23" fillId="0" borderId="0" xfId="0" applyFont="1"/>
    <xf numFmtId="0" fontId="18" fillId="0" borderId="0" xfId="0" applyFont="1" applyAlignment="1">
      <alignment horizontal="center"/>
    </xf>
    <xf numFmtId="0" fontId="13" fillId="0" borderId="0" xfId="0" applyFont="1" applyAlignment="1"/>
    <xf numFmtId="0" fontId="13" fillId="2" borderId="4" xfId="0" applyFont="1" applyFill="1" applyBorder="1"/>
    <xf numFmtId="0" fontId="13" fillId="3" borderId="0" xfId="0" applyFont="1" applyFill="1" applyBorder="1"/>
    <xf numFmtId="0" fontId="13" fillId="0" borderId="6" xfId="0" applyFont="1" applyFill="1" applyBorder="1"/>
    <xf numFmtId="0" fontId="26" fillId="0" borderId="31" xfId="0" applyFont="1" applyFill="1" applyBorder="1" applyAlignment="1">
      <alignment horizontal="center" vertical="center"/>
    </xf>
    <xf numFmtId="0" fontId="13" fillId="0" borderId="31" xfId="0" applyFont="1" applyBorder="1"/>
    <xf numFmtId="0" fontId="13" fillId="0" borderId="31" xfId="0" applyFont="1" applyFill="1" applyBorder="1"/>
    <xf numFmtId="0" fontId="13" fillId="0" borderId="32" xfId="0" applyFont="1" applyBorder="1"/>
    <xf numFmtId="0" fontId="21" fillId="0" borderId="1" xfId="0" applyFont="1" applyBorder="1" applyAlignment="1">
      <alignment horizontal="left"/>
    </xf>
    <xf numFmtId="44" fontId="13" fillId="0" borderId="31" xfId="2" applyFont="1" applyFill="1" applyBorder="1"/>
    <xf numFmtId="44" fontId="25" fillId="0" borderId="31" xfId="2" applyFont="1" applyFill="1" applyBorder="1"/>
    <xf numFmtId="44" fontId="13" fillId="0" borderId="32" xfId="2" applyFont="1" applyBorder="1"/>
    <xf numFmtId="0" fontId="13" fillId="0" borderId="34" xfId="0" applyFont="1" applyBorder="1"/>
    <xf numFmtId="165" fontId="13" fillId="2" borderId="6" xfId="0" applyNumberFormat="1" applyFont="1" applyFill="1" applyBorder="1" applyAlignment="1">
      <alignment horizontal="right"/>
    </xf>
    <xf numFmtId="0" fontId="25" fillId="0" borderId="6" xfId="0" applyFont="1" applyFill="1" applyBorder="1" applyAlignment="1">
      <alignment horizontal="left"/>
    </xf>
    <xf numFmtId="0" fontId="13" fillId="0" borderId="6" xfId="0" applyFont="1" applyFill="1" applyBorder="1" applyAlignment="1">
      <alignment horizontal="left"/>
    </xf>
    <xf numFmtId="44" fontId="13" fillId="2" borderId="6" xfId="2" applyFont="1" applyFill="1" applyBorder="1" applyAlignment="1">
      <alignment horizontal="right"/>
    </xf>
    <xf numFmtId="44" fontId="25" fillId="0" borderId="6" xfId="2" applyFont="1" applyFill="1" applyBorder="1"/>
    <xf numFmtId="44" fontId="13" fillId="2" borderId="33" xfId="2" applyFont="1" applyFill="1" applyBorder="1" applyAlignment="1">
      <alignment horizontal="right"/>
    </xf>
    <xf numFmtId="0" fontId="27" fillId="0" borderId="34" xfId="0" applyFont="1" applyBorder="1" applyAlignment="1">
      <alignment horizontal="right"/>
    </xf>
    <xf numFmtId="44" fontId="21" fillId="0" borderId="6" xfId="0" applyNumberFormat="1" applyFont="1" applyBorder="1" applyAlignment="1">
      <alignment horizontal="right"/>
    </xf>
    <xf numFmtId="44" fontId="26" fillId="0" borderId="6" xfId="0" applyNumberFormat="1" applyFont="1" applyFill="1" applyBorder="1" applyAlignment="1">
      <alignment horizontal="right"/>
    </xf>
    <xf numFmtId="0" fontId="21" fillId="0" borderId="6" xfId="0" applyFont="1" applyFill="1" applyBorder="1" applyAlignment="1">
      <alignment horizontal="right"/>
    </xf>
    <xf numFmtId="44" fontId="21" fillId="0" borderId="33" xfId="0" applyNumberFormat="1" applyFont="1" applyBorder="1" applyAlignment="1">
      <alignment horizontal="right"/>
    </xf>
    <xf numFmtId="0" fontId="21" fillId="0" borderId="30" xfId="0" applyFont="1" applyBorder="1" applyAlignment="1">
      <alignment horizontal="left" vertical="center"/>
    </xf>
    <xf numFmtId="0" fontId="21" fillId="0" borderId="31" xfId="0" applyFont="1" applyBorder="1" applyAlignment="1">
      <alignment horizontal="center" vertical="center"/>
    </xf>
    <xf numFmtId="44" fontId="13" fillId="0" borderId="6" xfId="2" applyFont="1" applyFill="1" applyBorder="1"/>
    <xf numFmtId="0" fontId="27" fillId="0" borderId="27" xfId="0" applyFont="1" applyBorder="1" applyAlignment="1">
      <alignment horizontal="right"/>
    </xf>
    <xf numFmtId="44" fontId="21" fillId="0" borderId="21" xfId="2" applyFont="1" applyFill="1" applyBorder="1" applyAlignment="1">
      <alignment horizontal="right"/>
    </xf>
    <xf numFmtId="44" fontId="26" fillId="0" borderId="21" xfId="2" applyFont="1" applyFill="1" applyBorder="1"/>
    <xf numFmtId="44" fontId="21" fillId="0" borderId="21" xfId="2" applyFont="1" applyFill="1" applyBorder="1"/>
    <xf numFmtId="44" fontId="21" fillId="0" borderId="22" xfId="2" applyFont="1" applyFill="1" applyBorder="1" applyAlignment="1">
      <alignment horizontal="right"/>
    </xf>
    <xf numFmtId="0" fontId="21" fillId="0" borderId="30" xfId="0" applyFont="1" applyBorder="1" applyAlignment="1">
      <alignment horizontal="left"/>
    </xf>
    <xf numFmtId="44" fontId="13" fillId="0" borderId="32" xfId="2" applyFont="1" applyFill="1" applyBorder="1"/>
    <xf numFmtId="0" fontId="13" fillId="0" borderId="34" xfId="0" applyFont="1" applyFill="1" applyBorder="1"/>
    <xf numFmtId="0" fontId="25" fillId="0" borderId="6" xfId="0" applyFont="1" applyFill="1" applyBorder="1" applyAlignment="1">
      <alignment horizontal="right"/>
    </xf>
    <xf numFmtId="0" fontId="13" fillId="0" borderId="6" xfId="0" applyFont="1" applyFill="1" applyBorder="1" applyAlignment="1">
      <alignment horizontal="right"/>
    </xf>
    <xf numFmtId="0" fontId="13" fillId="0" borderId="34" xfId="0" applyFont="1" applyBorder="1" applyAlignment="1">
      <alignment wrapText="1"/>
    </xf>
    <xf numFmtId="0" fontId="27" fillId="0" borderId="25" xfId="0" applyFont="1" applyBorder="1" applyAlignment="1">
      <alignment horizontal="right"/>
    </xf>
    <xf numFmtId="44" fontId="21" fillId="0" borderId="43" xfId="2" applyFont="1" applyFill="1" applyBorder="1" applyAlignment="1">
      <alignment horizontal="right"/>
    </xf>
    <xf numFmtId="44" fontId="26" fillId="0" borderId="41" xfId="2" applyFont="1" applyFill="1" applyBorder="1"/>
    <xf numFmtId="44" fontId="21" fillId="0" borderId="41" xfId="2" applyFont="1" applyFill="1" applyBorder="1" applyAlignment="1">
      <alignment horizontal="right"/>
    </xf>
    <xf numFmtId="44" fontId="21" fillId="0" borderId="41" xfId="2" applyFont="1" applyFill="1" applyBorder="1"/>
    <xf numFmtId="44" fontId="21" fillId="0" borderId="42" xfId="2" applyFont="1" applyFill="1" applyBorder="1" applyAlignment="1">
      <alignment horizontal="right"/>
    </xf>
    <xf numFmtId="0" fontId="21" fillId="0" borderId="0" xfId="0" applyFont="1" applyBorder="1" applyAlignment="1">
      <alignment horizontal="right"/>
    </xf>
    <xf numFmtId="44" fontId="21" fillId="0" borderId="0" xfId="2" applyFont="1" applyFill="1" applyBorder="1" applyAlignment="1">
      <alignment horizontal="right"/>
    </xf>
    <xf numFmtId="44" fontId="26" fillId="0" borderId="0" xfId="2" applyFont="1" applyFill="1" applyBorder="1"/>
    <xf numFmtId="44" fontId="21" fillId="0" borderId="0" xfId="2" applyFont="1" applyFill="1" applyBorder="1"/>
    <xf numFmtId="0" fontId="26" fillId="0" borderId="31" xfId="0" applyFont="1" applyBorder="1" applyAlignment="1">
      <alignment horizontal="center" vertical="center"/>
    </xf>
    <xf numFmtId="44" fontId="13" fillId="0" borderId="31" xfId="2" applyFont="1" applyBorder="1"/>
    <xf numFmtId="44" fontId="25" fillId="0" borderId="31" xfId="2" applyFont="1" applyBorder="1"/>
    <xf numFmtId="44" fontId="21" fillId="0" borderId="21" xfId="2" applyFont="1" applyBorder="1" applyAlignment="1">
      <alignment horizontal="right"/>
    </xf>
    <xf numFmtId="44" fontId="21" fillId="0" borderId="22" xfId="2" applyFont="1" applyBorder="1" applyAlignment="1">
      <alignment horizontal="right"/>
    </xf>
    <xf numFmtId="0" fontId="25" fillId="3" borderId="0" xfId="0" applyFont="1" applyFill="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5" fillId="0" borderId="23" xfId="0" applyFont="1" applyFill="1" applyBorder="1"/>
    <xf numFmtId="0" fontId="13" fillId="0" borderId="23" xfId="0" applyFont="1" applyBorder="1"/>
    <xf numFmtId="0" fontId="13" fillId="0" borderId="23" xfId="0" applyFont="1" applyFill="1" applyBorder="1"/>
    <xf numFmtId="0" fontId="13" fillId="0" borderId="24" xfId="0" applyFont="1" applyBorder="1"/>
    <xf numFmtId="0" fontId="21" fillId="0" borderId="36" xfId="0" applyFont="1" applyBorder="1" applyAlignment="1">
      <alignment horizontal="left"/>
    </xf>
    <xf numFmtId="44" fontId="13" fillId="0" borderId="7" xfId="2" applyFont="1" applyBorder="1"/>
    <xf numFmtId="0" fontId="25" fillId="0" borderId="7" xfId="0" applyFont="1" applyFill="1" applyBorder="1"/>
    <xf numFmtId="0" fontId="13" fillId="0" borderId="7" xfId="0" applyFont="1" applyFill="1" applyBorder="1"/>
    <xf numFmtId="44" fontId="13" fillId="0" borderId="37" xfId="2" applyFont="1" applyBorder="1"/>
    <xf numFmtId="0" fontId="13" fillId="0" borderId="30" xfId="0" applyFont="1" applyBorder="1" applyAlignment="1">
      <alignment wrapText="1"/>
    </xf>
    <xf numFmtId="0" fontId="27" fillId="0" borderId="34" xfId="0" applyFont="1" applyBorder="1" applyAlignment="1">
      <alignment horizontal="right" wrapText="1"/>
    </xf>
    <xf numFmtId="44" fontId="21" fillId="0" borderId="6" xfId="2" applyFont="1" applyFill="1" applyBorder="1" applyAlignment="1">
      <alignment horizontal="right"/>
    </xf>
    <xf numFmtId="44" fontId="26" fillId="0" borderId="6" xfId="2" applyFont="1" applyFill="1" applyBorder="1" applyAlignment="1">
      <alignment horizontal="right"/>
    </xf>
    <xf numFmtId="44" fontId="21" fillId="0" borderId="33" xfId="2" applyFont="1" applyFill="1" applyBorder="1" applyAlignment="1">
      <alignment horizontal="right"/>
    </xf>
    <xf numFmtId="0" fontId="21" fillId="0" borderId="31" xfId="0" applyFont="1" applyBorder="1" applyAlignment="1">
      <alignment horizontal="center"/>
    </xf>
    <xf numFmtId="0" fontId="25" fillId="0" borderId="31" xfId="0" applyFont="1" applyFill="1" applyBorder="1"/>
    <xf numFmtId="0" fontId="25" fillId="0" borderId="7" xfId="0" applyFont="1" applyBorder="1"/>
    <xf numFmtId="0" fontId="13" fillId="0" borderId="7" xfId="0" applyFont="1" applyBorder="1"/>
    <xf numFmtId="0" fontId="13" fillId="3" borderId="0" xfId="0" applyFont="1" applyFill="1" applyAlignment="1">
      <alignment wrapText="1"/>
    </xf>
    <xf numFmtId="44" fontId="13" fillId="3" borderId="0" xfId="2" applyFont="1" applyFill="1" applyBorder="1"/>
    <xf numFmtId="44" fontId="25" fillId="3" borderId="0" xfId="2" applyFont="1" applyFill="1" applyBorder="1"/>
    <xf numFmtId="0" fontId="13" fillId="3" borderId="0" xfId="0" applyFont="1" applyFill="1" applyBorder="1" applyAlignment="1">
      <alignment horizontal="center" vertical="top"/>
    </xf>
    <xf numFmtId="44" fontId="13" fillId="0" borderId="6" xfId="0" applyNumberFormat="1" applyFont="1" applyFill="1" applyBorder="1"/>
    <xf numFmtId="0" fontId="13" fillId="0" borderId="6" xfId="0" applyFont="1" applyBorder="1"/>
    <xf numFmtId="44" fontId="13" fillId="0" borderId="6" xfId="0" applyNumberFormat="1" applyFont="1" applyBorder="1"/>
    <xf numFmtId="0" fontId="24" fillId="0" borderId="6" xfId="0" applyFont="1" applyBorder="1"/>
    <xf numFmtId="44" fontId="13" fillId="3" borderId="0" xfId="0" applyNumberFormat="1" applyFont="1" applyFill="1" applyBorder="1"/>
    <xf numFmtId="0" fontId="13" fillId="3" borderId="0" xfId="0" applyFont="1" applyFill="1" applyBorder="1" applyAlignment="1"/>
    <xf numFmtId="0" fontId="13" fillId="3" borderId="0" xfId="0" applyFont="1" applyFill="1" applyBorder="1" applyAlignment="1">
      <alignment wrapText="1"/>
    </xf>
    <xf numFmtId="44" fontId="13" fillId="3" borderId="0" xfId="0" applyNumberFormat="1" applyFont="1" applyFill="1"/>
    <xf numFmtId="44" fontId="13" fillId="0" borderId="0" xfId="0" applyNumberFormat="1" applyFont="1" applyBorder="1"/>
    <xf numFmtId="0" fontId="13" fillId="3" borderId="6" xfId="0" applyFont="1" applyFill="1" applyBorder="1"/>
    <xf numFmtId="0" fontId="13" fillId="0" borderId="0" xfId="0" applyFont="1" applyFill="1" applyBorder="1"/>
    <xf numFmtId="44" fontId="13" fillId="3" borderId="0" xfId="2" applyFont="1" applyFill="1"/>
    <xf numFmtId="0" fontId="13" fillId="0" borderId="4" xfId="0" applyFont="1" applyBorder="1"/>
    <xf numFmtId="0" fontId="13" fillId="0" borderId="4" xfId="0" applyFont="1" applyBorder="1" applyAlignment="1">
      <alignment horizontal="right"/>
    </xf>
    <xf numFmtId="0" fontId="18" fillId="3" borderId="0" xfId="0" applyFont="1" applyFill="1"/>
    <xf numFmtId="0" fontId="13" fillId="0" borderId="0" xfId="0" applyFont="1" applyFill="1"/>
    <xf numFmtId="0" fontId="21" fillId="3" borderId="0" xfId="0" applyFont="1" applyFill="1"/>
    <xf numFmtId="0" fontId="18" fillId="3" borderId="0" xfId="0" applyFont="1" applyFill="1" applyBorder="1" applyAlignment="1">
      <alignment horizontal="left" wrapText="1"/>
    </xf>
    <xf numFmtId="44" fontId="13" fillId="3" borderId="0" xfId="0" applyNumberFormat="1" applyFont="1" applyFill="1" applyBorder="1" applyAlignment="1">
      <alignment horizontal="right"/>
    </xf>
    <xf numFmtId="0" fontId="13" fillId="3" borderId="0" xfId="0" applyFont="1" applyFill="1" applyBorder="1" applyAlignment="1">
      <alignment horizontal="right"/>
    </xf>
    <xf numFmtId="43" fontId="13" fillId="3" borderId="7" xfId="0" applyNumberFormat="1" applyFont="1" applyFill="1" applyBorder="1" applyAlignment="1">
      <alignment horizontal="right"/>
    </xf>
    <xf numFmtId="43" fontId="13" fillId="3" borderId="0" xfId="1" applyFont="1" applyFill="1" applyBorder="1" applyAlignment="1">
      <alignment horizontal="right"/>
    </xf>
    <xf numFmtId="0" fontId="21" fillId="3" borderId="0" xfId="0" applyFont="1" applyFill="1" applyBorder="1"/>
    <xf numFmtId="44" fontId="21" fillId="3" borderId="0" xfId="0" applyNumberFormat="1" applyFont="1" applyFill="1" applyBorder="1" applyAlignment="1">
      <alignment horizontal="right"/>
    </xf>
    <xf numFmtId="0" fontId="21" fillId="3" borderId="0" xfId="0" applyFont="1" applyFill="1" applyBorder="1" applyAlignment="1">
      <alignment horizontal="right"/>
    </xf>
    <xf numFmtId="0" fontId="18" fillId="3" borderId="0" xfId="0" applyFont="1" applyFill="1" applyBorder="1"/>
    <xf numFmtId="43" fontId="13" fillId="3" borderId="0" xfId="0" applyNumberFormat="1" applyFont="1" applyFill="1" applyBorder="1" applyAlignment="1">
      <alignment horizontal="right"/>
    </xf>
    <xf numFmtId="44" fontId="21" fillId="3" borderId="0" xfId="2" applyFont="1" applyFill="1" applyBorder="1" applyAlignment="1">
      <alignment horizontal="right"/>
    </xf>
    <xf numFmtId="44" fontId="13" fillId="3" borderId="0" xfId="2" applyFont="1" applyFill="1" applyBorder="1" applyAlignment="1">
      <alignment horizontal="right"/>
    </xf>
    <xf numFmtId="164" fontId="13" fillId="3" borderId="0" xfId="0" applyNumberFormat="1" applyFont="1" applyFill="1" applyBorder="1" applyAlignment="1">
      <alignment horizontal="right"/>
    </xf>
    <xf numFmtId="0" fontId="13" fillId="3" borderId="0" xfId="0" applyNumberFormat="1" applyFont="1" applyFill="1" applyBorder="1" applyAlignment="1">
      <alignment horizontal="right"/>
    </xf>
    <xf numFmtId="164" fontId="21" fillId="3" borderId="40" xfId="0" applyNumberFormat="1" applyFont="1" applyFill="1" applyBorder="1" applyAlignment="1">
      <alignment horizontal="right"/>
    </xf>
    <xf numFmtId="0" fontId="18" fillId="0" borderId="0" xfId="0" applyFont="1" applyBorder="1"/>
    <xf numFmtId="44" fontId="13" fillId="0" borderId="0" xfId="0" applyNumberFormat="1" applyFont="1" applyBorder="1" applyAlignment="1">
      <alignment horizontal="right"/>
    </xf>
    <xf numFmtId="0" fontId="13" fillId="0" borderId="0" xfId="0" applyFont="1" applyBorder="1" applyAlignment="1">
      <alignment horizontal="right"/>
    </xf>
    <xf numFmtId="43" fontId="13" fillId="0" borderId="0" xfId="0" applyNumberFormat="1" applyFont="1" applyBorder="1" applyAlignment="1">
      <alignment horizontal="right"/>
    </xf>
    <xf numFmtId="43" fontId="13" fillId="0" borderId="7" xfId="0" applyNumberFormat="1" applyFont="1" applyBorder="1" applyAlignment="1">
      <alignment horizontal="right"/>
    </xf>
    <xf numFmtId="0" fontId="21" fillId="0" borderId="0" xfId="0" applyFont="1" applyBorder="1"/>
    <xf numFmtId="164" fontId="21" fillId="0" borderId="40" xfId="0" applyNumberFormat="1" applyFont="1" applyBorder="1" applyAlignment="1">
      <alignment horizontal="right"/>
    </xf>
    <xf numFmtId="44" fontId="21" fillId="0" borderId="0" xfId="0" applyNumberFormat="1" applyFont="1" applyBorder="1" applyAlignment="1">
      <alignment horizontal="right"/>
    </xf>
    <xf numFmtId="164" fontId="21" fillId="0" borderId="0" xfId="0" applyNumberFormat="1" applyFont="1" applyBorder="1" applyAlignment="1">
      <alignment horizontal="right"/>
    </xf>
    <xf numFmtId="44" fontId="21" fillId="0" borderId="40" xfId="0" applyNumberFormat="1" applyFont="1" applyBorder="1" applyAlignment="1">
      <alignment horizontal="right"/>
    </xf>
    <xf numFmtId="0" fontId="21" fillId="3" borderId="10" xfId="0" applyFont="1" applyFill="1" applyBorder="1"/>
    <xf numFmtId="0" fontId="13" fillId="3" borderId="11" xfId="0" applyFont="1" applyFill="1" applyBorder="1"/>
    <xf numFmtId="0" fontId="13" fillId="3" borderId="12" xfId="0" applyFont="1" applyFill="1" applyBorder="1"/>
    <xf numFmtId="0" fontId="13" fillId="3" borderId="13" xfId="0" applyFont="1" applyFill="1" applyBorder="1"/>
    <xf numFmtId="0" fontId="13" fillId="3" borderId="14" xfId="0" applyFont="1" applyFill="1" applyBorder="1"/>
    <xf numFmtId="49" fontId="18" fillId="3" borderId="0" xfId="0" applyNumberFormat="1" applyFont="1" applyFill="1" applyBorder="1" applyAlignment="1">
      <alignment horizontal="center" vertical="center"/>
    </xf>
    <xf numFmtId="0" fontId="13" fillId="3" borderId="0" xfId="0" applyFont="1" applyFill="1" applyBorder="1" applyAlignment="1">
      <alignment horizontal="center" vertical="center"/>
    </xf>
    <xf numFmtId="0" fontId="13" fillId="3" borderId="15" xfId="0" applyFont="1" applyFill="1" applyBorder="1"/>
    <xf numFmtId="0" fontId="13" fillId="3" borderId="8" xfId="0" applyFont="1" applyFill="1" applyBorder="1"/>
    <xf numFmtId="0" fontId="13" fillId="3" borderId="16" xfId="0" applyFont="1" applyFill="1" applyBorder="1"/>
    <xf numFmtId="0" fontId="13" fillId="3" borderId="14" xfId="0" applyFont="1" applyFill="1" applyBorder="1" applyAlignment="1"/>
    <xf numFmtId="164" fontId="21" fillId="3" borderId="0" xfId="0" applyNumberFormat="1" applyFont="1" applyFill="1" applyBorder="1" applyAlignment="1">
      <alignment horizontal="right"/>
    </xf>
    <xf numFmtId="44" fontId="13" fillId="3" borderId="6" xfId="0" applyNumberFormat="1" applyFont="1" applyFill="1" applyBorder="1"/>
    <xf numFmtId="43" fontId="3" fillId="3" borderId="0" xfId="0" applyNumberFormat="1" applyFont="1" applyFill="1"/>
    <xf numFmtId="44" fontId="5" fillId="3" borderId="0" xfId="0" applyNumberFormat="1" applyFont="1" applyFill="1"/>
    <xf numFmtId="0" fontId="27" fillId="0" borderId="27" xfId="0" applyFont="1" applyBorder="1" applyAlignment="1">
      <alignment horizontal="right" wrapText="1"/>
    </xf>
    <xf numFmtId="0" fontId="21" fillId="0" borderId="30" xfId="0" applyFont="1" applyBorder="1" applyAlignment="1">
      <alignment horizontal="left" wrapText="1"/>
    </xf>
    <xf numFmtId="44" fontId="13" fillId="0" borderId="31" xfId="2" applyFont="1" applyFill="1" applyBorder="1" applyAlignment="1">
      <alignment horizontal="right"/>
    </xf>
    <xf numFmtId="0" fontId="25" fillId="0" borderId="31" xfId="0" applyFont="1" applyFill="1" applyBorder="1" applyAlignment="1">
      <alignment horizontal="right"/>
    </xf>
    <xf numFmtId="0" fontId="13" fillId="0" borderId="31" xfId="0" applyFont="1" applyFill="1" applyBorder="1" applyAlignment="1">
      <alignment horizontal="right"/>
    </xf>
    <xf numFmtId="44" fontId="13" fillId="0" borderId="32" xfId="2" applyFont="1" applyFill="1" applyBorder="1" applyAlignment="1">
      <alignment horizontal="right"/>
    </xf>
    <xf numFmtId="0" fontId="21" fillId="0" borderId="30" xfId="0" applyFont="1" applyBorder="1" applyAlignment="1">
      <alignment wrapText="1"/>
    </xf>
    <xf numFmtId="0" fontId="13" fillId="0" borderId="0" xfId="0" applyFont="1"/>
    <xf numFmtId="0" fontId="13" fillId="0" borderId="0" xfId="0" applyFont="1" applyFill="1" applyBorder="1" applyAlignment="1">
      <alignment horizontal="right"/>
    </xf>
    <xf numFmtId="44" fontId="21" fillId="0" borderId="18" xfId="0" applyNumberFormat="1" applyFont="1" applyBorder="1" applyAlignment="1">
      <alignment horizontal="right"/>
    </xf>
    <xf numFmtId="44" fontId="21" fillId="0" borderId="17" xfId="0" applyNumberFormat="1" applyFont="1" applyBorder="1" applyAlignment="1">
      <alignment horizontal="right"/>
    </xf>
    <xf numFmtId="0" fontId="19" fillId="3" borderId="0" xfId="0" applyFont="1" applyFill="1"/>
    <xf numFmtId="164" fontId="3" fillId="3" borderId="0" xfId="0" applyNumberFormat="1" applyFont="1" applyFill="1"/>
    <xf numFmtId="0" fontId="13" fillId="0" borderId="0" xfId="0" applyFont="1" applyFill="1" applyBorder="1" applyAlignment="1">
      <alignment horizontal="center" vertical="top"/>
    </xf>
    <xf numFmtId="0" fontId="24" fillId="0" borderId="0" xfId="0" applyFont="1" applyFill="1"/>
    <xf numFmtId="0" fontId="13" fillId="0" borderId="0" xfId="0" applyFont="1" applyFill="1" applyAlignment="1"/>
    <xf numFmtId="44" fontId="13" fillId="0" borderId="0" xfId="0" applyNumberFormat="1" applyFont="1" applyFill="1" applyBorder="1"/>
    <xf numFmtId="44" fontId="13" fillId="0" borderId="0" xfId="0" applyNumberFormat="1" applyFont="1" applyFill="1"/>
    <xf numFmtId="44" fontId="3" fillId="0" borderId="0" xfId="0" applyNumberFormat="1" applyFont="1" applyFill="1" applyBorder="1"/>
    <xf numFmtId="0" fontId="15" fillId="0" borderId="0" xfId="0" applyFont="1" applyFill="1"/>
    <xf numFmtId="0" fontId="4" fillId="0" borderId="0" xfId="0" applyFont="1" applyFill="1" applyBorder="1"/>
    <xf numFmtId="44" fontId="13" fillId="0" borderId="0" xfId="0" applyNumberFormat="1" applyFont="1" applyFill="1" applyBorder="1" applyAlignment="1">
      <alignment horizontal="right"/>
    </xf>
    <xf numFmtId="0" fontId="26" fillId="0" borderId="56" xfId="0" applyFont="1" applyFill="1" applyBorder="1" applyAlignment="1">
      <alignment horizontal="center" vertical="center"/>
    </xf>
    <xf numFmtId="164" fontId="13" fillId="0" borderId="0" xfId="0" applyNumberFormat="1" applyFont="1" applyFill="1" applyBorder="1" applyAlignment="1">
      <alignment horizontal="right"/>
    </xf>
    <xf numFmtId="0" fontId="3" fillId="3" borderId="4" xfId="0" applyFont="1" applyFill="1" applyBorder="1"/>
    <xf numFmtId="44" fontId="3" fillId="3" borderId="4" xfId="0" applyNumberFormat="1" applyFont="1" applyFill="1" applyBorder="1"/>
    <xf numFmtId="0" fontId="13" fillId="0" borderId="0" xfId="0" applyFont="1" applyAlignment="1">
      <alignment horizontal="center"/>
    </xf>
    <xf numFmtId="43" fontId="13" fillId="0" borderId="45" xfId="1" applyFont="1" applyBorder="1" applyAlignment="1">
      <alignment horizontal="right"/>
    </xf>
    <xf numFmtId="43" fontId="13" fillId="0" borderId="44" xfId="1" applyFont="1" applyBorder="1" applyAlignment="1">
      <alignment horizontal="right"/>
    </xf>
    <xf numFmtId="43" fontId="13" fillId="0" borderId="45" xfId="1" applyFont="1" applyFill="1" applyBorder="1" applyAlignment="1">
      <alignment horizontal="right"/>
    </xf>
    <xf numFmtId="43" fontId="13" fillId="0" borderId="44" xfId="1" applyFont="1" applyFill="1" applyBorder="1" applyAlignment="1">
      <alignment horizontal="right"/>
    </xf>
    <xf numFmtId="43" fontId="13" fillId="0" borderId="0" xfId="1" applyFont="1" applyBorder="1" applyAlignment="1">
      <alignment horizontal="right"/>
    </xf>
    <xf numFmtId="44" fontId="13" fillId="2" borderId="2" xfId="0" applyNumberFormat="1" applyFont="1" applyFill="1" applyBorder="1" applyAlignment="1">
      <alignment horizontal="right" wrapText="1"/>
    </xf>
    <xf numFmtId="44" fontId="13" fillId="2" borderId="4" xfId="0" applyNumberFormat="1" applyFont="1" applyFill="1" applyBorder="1" applyAlignment="1">
      <alignment horizontal="right" wrapText="1"/>
    </xf>
    <xf numFmtId="0" fontId="28" fillId="0" borderId="0" xfId="0" applyFont="1" applyBorder="1"/>
    <xf numFmtId="0" fontId="13" fillId="0" borderId="2" xfId="0" applyFont="1" applyBorder="1" applyAlignment="1">
      <alignment horizontal="left" wrapText="1"/>
    </xf>
    <xf numFmtId="0" fontId="13" fillId="0" borderId="0" xfId="0" applyFont="1" applyAlignment="1">
      <alignment wrapText="1"/>
    </xf>
    <xf numFmtId="43" fontId="13" fillId="2" borderId="6" xfId="0" applyNumberFormat="1" applyFont="1" applyFill="1" applyBorder="1" applyAlignment="1">
      <alignment horizontal="right"/>
    </xf>
    <xf numFmtId="0" fontId="13" fillId="0" borderId="5" xfId="0" applyFont="1" applyBorder="1" applyAlignment="1">
      <alignment horizontal="left" wrapText="1"/>
    </xf>
    <xf numFmtId="0" fontId="13" fillId="0" borderId="4" xfId="0" applyFont="1" applyBorder="1" applyAlignment="1">
      <alignment horizontal="left" wrapText="1"/>
    </xf>
    <xf numFmtId="0" fontId="13" fillId="5" borderId="0" xfId="0" applyFont="1" applyFill="1" applyAlignment="1">
      <alignment horizontal="left" indent="3"/>
    </xf>
    <xf numFmtId="44" fontId="29" fillId="0" borderId="0" xfId="0" applyNumberFormat="1" applyFont="1" applyBorder="1"/>
    <xf numFmtId="0" fontId="13" fillId="3" borderId="6" xfId="0" applyFont="1" applyFill="1" applyBorder="1" applyAlignment="1">
      <alignment vertical="center"/>
    </xf>
    <xf numFmtId="44" fontId="13" fillId="3" borderId="6" xfId="0" applyNumberFormat="1" applyFont="1" applyFill="1" applyBorder="1" applyAlignment="1">
      <alignment vertical="center"/>
    </xf>
    <xf numFmtId="0" fontId="30" fillId="3" borderId="0" xfId="0" applyFont="1" applyFill="1" applyBorder="1"/>
    <xf numFmtId="0" fontId="13" fillId="3" borderId="19" xfId="0" applyFont="1" applyFill="1" applyBorder="1" applyAlignment="1"/>
    <xf numFmtId="43" fontId="13" fillId="3" borderId="28" xfId="0" applyNumberFormat="1" applyFont="1" applyFill="1" applyBorder="1" applyAlignment="1">
      <alignment horizontal="right"/>
    </xf>
    <xf numFmtId="43" fontId="13" fillId="3" borderId="0" xfId="1" applyFont="1" applyFill="1" applyAlignment="1">
      <alignment horizontal="right"/>
    </xf>
    <xf numFmtId="44" fontId="13" fillId="3" borderId="0" xfId="2" applyFont="1" applyFill="1" applyAlignment="1">
      <alignment horizontal="right"/>
    </xf>
    <xf numFmtId="0" fontId="3" fillId="0" borderId="0" xfId="0" applyFont="1" applyFill="1" applyAlignment="1">
      <alignment horizontal="right"/>
    </xf>
    <xf numFmtId="166" fontId="13" fillId="2" borderId="31" xfId="1" applyNumberFormat="1" applyFont="1" applyFill="1" applyBorder="1" applyAlignment="1">
      <alignment horizontal="right"/>
    </xf>
    <xf numFmtId="166" fontId="25" fillId="0" borderId="31" xfId="1" applyNumberFormat="1" applyFont="1" applyFill="1" applyBorder="1" applyAlignment="1">
      <alignment horizontal="right"/>
    </xf>
    <xf numFmtId="166" fontId="13" fillId="0" borderId="31" xfId="1" applyNumberFormat="1" applyFont="1" applyFill="1" applyBorder="1" applyAlignment="1">
      <alignment horizontal="right"/>
    </xf>
    <xf numFmtId="9" fontId="13" fillId="0" borderId="0" xfId="0" applyNumberFormat="1" applyFont="1" applyFill="1"/>
    <xf numFmtId="44" fontId="13" fillId="2" borderId="4" xfId="0" applyNumberFormat="1" applyFont="1" applyFill="1" applyBorder="1" applyAlignment="1">
      <alignment wrapText="1"/>
    </xf>
    <xf numFmtId="0" fontId="21" fillId="0" borderId="0" xfId="0" applyFont="1"/>
    <xf numFmtId="0" fontId="13" fillId="0" borderId="3" xfId="0" applyFont="1" applyBorder="1" applyAlignment="1">
      <alignment wrapText="1"/>
    </xf>
    <xf numFmtId="44" fontId="13" fillId="0" borderId="4" xfId="2" applyFont="1" applyBorder="1" applyAlignment="1">
      <alignment horizontal="right"/>
    </xf>
    <xf numFmtId="0" fontId="13" fillId="3" borderId="0" xfId="0" applyFont="1" applyFill="1" applyBorder="1" applyAlignment="1">
      <alignment horizontal="left" wrapText="1"/>
    </xf>
    <xf numFmtId="44" fontId="13" fillId="3" borderId="0" xfId="0" applyNumberFormat="1" applyFont="1" applyFill="1" applyBorder="1" applyAlignment="1">
      <alignment horizontal="left" wrapText="1"/>
    </xf>
    <xf numFmtId="0" fontId="13" fillId="0" borderId="48" xfId="0" applyFont="1" applyBorder="1" applyAlignment="1">
      <alignment horizontal="left" wrapText="1"/>
    </xf>
    <xf numFmtId="0" fontId="13" fillId="0" borderId="48" xfId="0" applyFont="1" applyBorder="1" applyAlignment="1">
      <alignment horizontal="right"/>
    </xf>
    <xf numFmtId="44" fontId="13" fillId="0" borderId="48" xfId="2" applyFont="1" applyBorder="1" applyAlignment="1">
      <alignment horizontal="right"/>
    </xf>
    <xf numFmtId="0" fontId="13" fillId="0" borderId="5" xfId="0" applyFont="1" applyBorder="1" applyAlignment="1">
      <alignment horizontal="right"/>
    </xf>
    <xf numFmtId="44" fontId="13" fillId="0" borderId="5" xfId="2" applyFont="1" applyBorder="1" applyAlignment="1">
      <alignment horizontal="right"/>
    </xf>
    <xf numFmtId="0" fontId="19" fillId="0" borderId="0" xfId="0" applyFont="1" applyFill="1"/>
    <xf numFmtId="0" fontId="27" fillId="0" borderId="46" xfId="0" applyFont="1" applyBorder="1" applyAlignment="1">
      <alignment horizontal="right" wrapText="1"/>
    </xf>
    <xf numFmtId="44" fontId="21" fillId="0" borderId="46" xfId="0" applyNumberFormat="1" applyFont="1" applyFill="1" applyBorder="1" applyAlignment="1">
      <alignment horizontal="right" wrapText="1"/>
    </xf>
    <xf numFmtId="0" fontId="21" fillId="0" borderId="46" xfId="0" applyFont="1" applyFill="1" applyBorder="1" applyAlignment="1">
      <alignment horizontal="right"/>
    </xf>
    <xf numFmtId="44" fontId="21" fillId="0" borderId="46" xfId="2" applyFont="1" applyFill="1" applyBorder="1" applyAlignment="1">
      <alignment horizontal="right"/>
    </xf>
    <xf numFmtId="44" fontId="21" fillId="0" borderId="51" xfId="0" applyNumberFormat="1" applyFont="1" applyFill="1" applyBorder="1" applyAlignment="1">
      <alignment horizontal="right" wrapText="1"/>
    </xf>
    <xf numFmtId="0" fontId="13" fillId="0" borderId="52" xfId="0" applyFont="1" applyBorder="1" applyAlignment="1">
      <alignment wrapText="1"/>
    </xf>
    <xf numFmtId="0" fontId="13" fillId="0" borderId="53" xfId="0" applyFont="1" applyBorder="1" applyAlignment="1">
      <alignment horizontal="left" wrapText="1"/>
    </xf>
    <xf numFmtId="0" fontId="13" fillId="0" borderId="53" xfId="0" applyFont="1" applyBorder="1" applyAlignment="1">
      <alignment horizontal="right"/>
    </xf>
    <xf numFmtId="44" fontId="13" fillId="0" borderId="53" xfId="2" applyFont="1" applyBorder="1" applyAlignment="1">
      <alignment horizontal="right"/>
    </xf>
    <xf numFmtId="0" fontId="13" fillId="0" borderId="4" xfId="0" applyFont="1" applyFill="1" applyBorder="1"/>
    <xf numFmtId="44" fontId="13" fillId="0" borderId="4" xfId="2" applyFont="1" applyBorder="1"/>
    <xf numFmtId="44" fontId="13" fillId="0" borderId="4" xfId="2" applyFont="1" applyFill="1" applyBorder="1"/>
    <xf numFmtId="0" fontId="13" fillId="0" borderId="1" xfId="0" applyFont="1" applyBorder="1"/>
    <xf numFmtId="0" fontId="13" fillId="0" borderId="2" xfId="0" applyFont="1" applyBorder="1" applyAlignment="1">
      <alignment horizontal="right"/>
    </xf>
    <xf numFmtId="44" fontId="13" fillId="0" borderId="2" xfId="2" applyFont="1" applyBorder="1" applyAlignment="1">
      <alignment horizontal="right"/>
    </xf>
    <xf numFmtId="44" fontId="13" fillId="0" borderId="4" xfId="0" applyNumberFormat="1" applyFont="1" applyBorder="1"/>
    <xf numFmtId="44" fontId="13" fillId="0" borderId="4" xfId="0" applyNumberFormat="1" applyFont="1" applyFill="1" applyBorder="1"/>
    <xf numFmtId="0" fontId="13" fillId="0" borderId="21" xfId="0" applyFont="1" applyBorder="1" applyAlignment="1">
      <alignment horizontal="right"/>
    </xf>
    <xf numFmtId="44" fontId="13" fillId="0" borderId="21" xfId="2" applyFont="1" applyBorder="1" applyAlignment="1">
      <alignment horizontal="right"/>
    </xf>
    <xf numFmtId="0" fontId="13" fillId="2" borderId="0" xfId="0" applyFont="1" applyFill="1"/>
    <xf numFmtId="44" fontId="13" fillId="2" borderId="0" xfId="0" applyNumberFormat="1" applyFont="1" applyFill="1"/>
    <xf numFmtId="0" fontId="13" fillId="0" borderId="0" xfId="0" applyFont="1" applyAlignment="1">
      <alignment horizontal="left" wrapText="1"/>
    </xf>
    <xf numFmtId="0" fontId="20" fillId="0" borderId="0" xfId="0" applyFont="1" applyAlignment="1">
      <alignment horizontal="left" vertical="center" wrapText="1"/>
    </xf>
    <xf numFmtId="0" fontId="21" fillId="3" borderId="0" xfId="0" applyFont="1" applyFill="1" applyBorder="1" applyAlignment="1">
      <alignment horizontal="center" vertical="center"/>
    </xf>
    <xf numFmtId="0" fontId="13" fillId="3" borderId="0" xfId="0" applyFont="1" applyFill="1" applyAlignment="1">
      <alignment horizontal="center"/>
    </xf>
    <xf numFmtId="0" fontId="13" fillId="3" borderId="0" xfId="0" applyFont="1" applyFill="1" applyBorder="1" applyAlignment="1">
      <alignment horizont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8" fontId="13" fillId="3" borderId="0" xfId="0" applyNumberFormat="1" applyFont="1" applyFill="1"/>
    <xf numFmtId="44" fontId="13" fillId="2" borderId="2" xfId="2" applyFont="1" applyFill="1" applyBorder="1" applyAlignment="1">
      <alignment horizontal="right" wrapText="1"/>
    </xf>
    <xf numFmtId="0" fontId="32" fillId="0" borderId="0" xfId="3" applyFont="1" applyAlignment="1">
      <alignment horizontal="right"/>
    </xf>
    <xf numFmtId="0" fontId="32" fillId="0" borderId="0" xfId="3" applyFont="1" applyAlignment="1"/>
    <xf numFmtId="0" fontId="33" fillId="0" borderId="0" xfId="3" applyFont="1" applyAlignment="1"/>
    <xf numFmtId="0" fontId="31" fillId="0" borderId="0" xfId="3"/>
    <xf numFmtId="0" fontId="32" fillId="3" borderId="0" xfId="3" applyFont="1" applyFill="1" applyAlignment="1">
      <alignment horizontal="right"/>
    </xf>
    <xf numFmtId="0" fontId="32" fillId="3" borderId="0" xfId="3" applyFont="1" applyFill="1" applyAlignment="1"/>
    <xf numFmtId="0" fontId="32" fillId="3" borderId="0" xfId="3" applyFont="1" applyFill="1"/>
    <xf numFmtId="0" fontId="0" fillId="0" borderId="0" xfId="0" applyAlignment="1">
      <alignment horizontal="right"/>
    </xf>
    <xf numFmtId="0" fontId="3" fillId="3" borderId="0" xfId="0" applyFont="1" applyFill="1" applyAlignment="1">
      <alignment horizontal="right"/>
    </xf>
    <xf numFmtId="0" fontId="13" fillId="3" borderId="0" xfId="0" applyFont="1" applyFill="1" applyAlignment="1">
      <alignment horizontal="right"/>
    </xf>
    <xf numFmtId="0" fontId="32" fillId="3" borderId="0" xfId="3" quotePrefix="1" applyFont="1" applyFill="1"/>
    <xf numFmtId="0" fontId="3" fillId="0" borderId="0" xfId="0" applyFont="1" applyAlignment="1">
      <alignment horizontal="right"/>
    </xf>
    <xf numFmtId="0" fontId="3" fillId="0" borderId="58"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57" xfId="0" applyFont="1" applyBorder="1"/>
    <xf numFmtId="44" fontId="3" fillId="0" borderId="57" xfId="0" applyNumberFormat="1" applyFont="1" applyBorder="1"/>
    <xf numFmtId="43" fontId="3" fillId="0" borderId="57" xfId="0" applyNumberFormat="1" applyFont="1" applyBorder="1"/>
    <xf numFmtId="44" fontId="3" fillId="0" borderId="57" xfId="2" applyFont="1" applyBorder="1"/>
    <xf numFmtId="0" fontId="3" fillId="0" borderId="6" xfId="0" applyFont="1" applyBorder="1"/>
    <xf numFmtId="44" fontId="3" fillId="0" borderId="6" xfId="0" applyNumberFormat="1" applyFont="1" applyBorder="1"/>
    <xf numFmtId="43" fontId="3" fillId="0" borderId="6" xfId="0" applyNumberFormat="1" applyFont="1" applyBorder="1"/>
    <xf numFmtId="44" fontId="3" fillId="0" borderId="6" xfId="2" applyFont="1" applyBorder="1"/>
    <xf numFmtId="0" fontId="3" fillId="0" borderId="0" xfId="0" applyFont="1" applyAlignment="1"/>
    <xf numFmtId="0" fontId="3" fillId="0" borderId="0" xfId="0" applyFont="1" applyAlignment="1">
      <alignment horizontal="center"/>
    </xf>
    <xf numFmtId="166" fontId="13" fillId="2" borderId="31" xfId="1" applyNumberFormat="1" applyFont="1" applyFill="1" applyBorder="1" applyAlignment="1" applyProtection="1">
      <alignment horizontal="right"/>
    </xf>
    <xf numFmtId="44" fontId="13" fillId="2" borderId="6" xfId="2" applyFont="1" applyFill="1" applyBorder="1" applyAlignment="1" applyProtection="1">
      <alignment horizontal="right"/>
    </xf>
    <xf numFmtId="165" fontId="13" fillId="2" borderId="6" xfId="0" applyNumberFormat="1" applyFont="1" applyFill="1" applyBorder="1" applyAlignment="1" applyProtection="1">
      <alignment horizontal="right"/>
    </xf>
    <xf numFmtId="43" fontId="13" fillId="2" borderId="6" xfId="0" applyNumberFormat="1" applyFont="1" applyFill="1" applyBorder="1" applyAlignment="1" applyProtection="1">
      <alignment horizontal="right"/>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2" fillId="0" borderId="0" xfId="0" applyFont="1" applyBorder="1"/>
    <xf numFmtId="0" fontId="13" fillId="0" borderId="27" xfId="0" applyFont="1" applyFill="1" applyBorder="1" applyAlignment="1">
      <alignment vertical="center" wrapText="1"/>
    </xf>
    <xf numFmtId="0" fontId="13" fillId="0" borderId="21" xfId="0" applyFont="1" applyFill="1" applyBorder="1" applyAlignment="1">
      <alignment horizontal="left" vertical="center" wrapText="1"/>
    </xf>
    <xf numFmtId="0" fontId="12" fillId="0" borderId="0" xfId="0" applyFont="1" applyFill="1" applyBorder="1"/>
    <xf numFmtId="0" fontId="13" fillId="0" borderId="1" xfId="0" applyFont="1" applyBorder="1" applyAlignment="1">
      <alignment vertical="center" wrapText="1"/>
    </xf>
    <xf numFmtId="0" fontId="13" fillId="3" borderId="0" xfId="0" applyFont="1" applyFill="1"/>
    <xf numFmtId="0" fontId="13" fillId="3" borderId="0" xfId="0" applyFont="1" applyFill="1"/>
    <xf numFmtId="0" fontId="3" fillId="3" borderId="0" xfId="0" applyFont="1" applyFill="1"/>
    <xf numFmtId="0" fontId="13" fillId="0" borderId="4" xfId="0" applyFont="1" applyFill="1" applyBorder="1" applyProtection="1"/>
    <xf numFmtId="0" fontId="0" fillId="0" borderId="0" xfId="0"/>
    <xf numFmtId="0" fontId="3" fillId="3" borderId="0" xfId="0" applyFont="1" applyFill="1"/>
    <xf numFmtId="0" fontId="13" fillId="3" borderId="0" xfId="0" applyFont="1" applyFill="1"/>
    <xf numFmtId="0" fontId="13" fillId="3" borderId="0" xfId="0" applyFont="1" applyFill="1" applyAlignment="1"/>
    <xf numFmtId="0" fontId="13" fillId="3" borderId="0" xfId="0" applyFont="1" applyFill="1" applyBorder="1"/>
    <xf numFmtId="0" fontId="13" fillId="0" borderId="6" xfId="0" applyFont="1" applyFill="1" applyBorder="1"/>
    <xf numFmtId="44" fontId="13" fillId="2" borderId="6" xfId="2" applyFont="1" applyFill="1" applyBorder="1" applyAlignment="1">
      <alignment horizontal="right"/>
    </xf>
    <xf numFmtId="44" fontId="13" fillId="2" borderId="33" xfId="2" applyFont="1" applyFill="1" applyBorder="1" applyAlignment="1">
      <alignment horizontal="right"/>
    </xf>
    <xf numFmtId="0" fontId="21" fillId="0" borderId="6" xfId="0" applyFont="1" applyFill="1" applyBorder="1" applyAlignment="1">
      <alignment horizontal="right"/>
    </xf>
    <xf numFmtId="0" fontId="13" fillId="0" borderId="27" xfId="0" applyFont="1" applyFill="1" applyBorder="1" applyAlignment="1">
      <alignment wrapText="1"/>
    </xf>
    <xf numFmtId="0" fontId="25" fillId="0" borderId="6" xfId="0" applyFont="1" applyFill="1" applyBorder="1" applyAlignment="1">
      <alignment horizontal="right"/>
    </xf>
    <xf numFmtId="0" fontId="13" fillId="0" borderId="6" xfId="0" applyFont="1" applyFill="1" applyBorder="1" applyAlignment="1">
      <alignment horizontal="right"/>
    </xf>
    <xf numFmtId="0" fontId="13" fillId="0" borderId="34" xfId="0" applyFont="1" applyBorder="1" applyAlignment="1">
      <alignment wrapText="1"/>
    </xf>
    <xf numFmtId="0" fontId="25" fillId="3" borderId="0" xfId="0" applyFont="1" applyFill="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5" fillId="0" borderId="23" xfId="0" applyFont="1" applyFill="1" applyBorder="1"/>
    <xf numFmtId="0" fontId="13" fillId="0" borderId="23" xfId="0" applyFont="1" applyBorder="1"/>
    <xf numFmtId="0" fontId="13" fillId="0" borderId="23" xfId="0" applyFont="1" applyFill="1" applyBorder="1"/>
    <xf numFmtId="0" fontId="13" fillId="0" borderId="24" xfId="0" applyFont="1" applyBorder="1"/>
    <xf numFmtId="0" fontId="21" fillId="0" borderId="36" xfId="0" applyFont="1" applyBorder="1" applyAlignment="1">
      <alignment horizontal="left"/>
    </xf>
    <xf numFmtId="44" fontId="13" fillId="0" borderId="7" xfId="2" applyFont="1" applyBorder="1"/>
    <xf numFmtId="0" fontId="25" fillId="0" borderId="7" xfId="0" applyFont="1" applyFill="1" applyBorder="1"/>
    <xf numFmtId="0" fontId="13" fillId="0" borderId="7" xfId="0" applyFont="1" applyFill="1" applyBorder="1"/>
    <xf numFmtId="44" fontId="13" fillId="0" borderId="37" xfId="2" applyFont="1" applyBorder="1"/>
    <xf numFmtId="0" fontId="13" fillId="0" borderId="30" xfId="0" applyFont="1" applyBorder="1" applyAlignment="1">
      <alignment wrapText="1"/>
    </xf>
    <xf numFmtId="165" fontId="25" fillId="0" borderId="31" xfId="0" applyNumberFormat="1" applyFont="1" applyFill="1" applyBorder="1" applyAlignment="1">
      <alignment horizontal="right"/>
    </xf>
    <xf numFmtId="165" fontId="13" fillId="0" borderId="31" xfId="0" applyNumberFormat="1" applyFont="1" applyFill="1" applyBorder="1" applyAlignment="1">
      <alignment horizontal="right"/>
    </xf>
    <xf numFmtId="0" fontId="27" fillId="0" borderId="34" xfId="0" applyFont="1" applyBorder="1" applyAlignment="1">
      <alignment horizontal="right" wrapText="1"/>
    </xf>
    <xf numFmtId="44" fontId="21" fillId="0" borderId="6" xfId="2" applyFont="1" applyFill="1" applyBorder="1" applyAlignment="1">
      <alignment horizontal="right"/>
    </xf>
    <xf numFmtId="44" fontId="26" fillId="0" borderId="6" xfId="2" applyFont="1" applyFill="1" applyBorder="1" applyAlignment="1">
      <alignment horizontal="right"/>
    </xf>
    <xf numFmtId="9" fontId="13" fillId="2" borderId="21" xfId="4" applyFont="1" applyFill="1" applyBorder="1"/>
    <xf numFmtId="9" fontId="25" fillId="0" borderId="21" xfId="4" applyFont="1" applyFill="1" applyBorder="1"/>
    <xf numFmtId="9" fontId="13" fillId="0" borderId="21" xfId="4" applyFont="1" applyFill="1" applyBorder="1"/>
    <xf numFmtId="0" fontId="24" fillId="0" borderId="65" xfId="0" applyFont="1" applyBorder="1"/>
    <xf numFmtId="9" fontId="13" fillId="2" borderId="22" xfId="4" applyFont="1" applyFill="1" applyBorder="1"/>
    <xf numFmtId="44" fontId="13" fillId="0" borderId="6" xfId="0" applyNumberFormat="1" applyFont="1" applyFill="1" applyBorder="1"/>
    <xf numFmtId="0" fontId="13" fillId="0" borderId="6" xfId="0" applyFont="1" applyBorder="1"/>
    <xf numFmtId="44" fontId="13" fillId="0" borderId="6" xfId="0" applyNumberFormat="1" applyFont="1" applyBorder="1"/>
    <xf numFmtId="44" fontId="13" fillId="3" borderId="0" xfId="0" applyNumberFormat="1" applyFont="1" applyFill="1"/>
    <xf numFmtId="0" fontId="13" fillId="0" borderId="64" xfId="0" applyFont="1" applyBorder="1"/>
    <xf numFmtId="0" fontId="13" fillId="0" borderId="0" xfId="0" applyFont="1" applyFill="1"/>
    <xf numFmtId="0" fontId="13" fillId="3" borderId="0" xfId="0" applyFont="1" applyFill="1" applyBorder="1" applyAlignment="1">
      <alignment horizontal="right"/>
    </xf>
    <xf numFmtId="44" fontId="13" fillId="0" borderId="0" xfId="0" applyNumberFormat="1" applyFont="1" applyFill="1"/>
    <xf numFmtId="44" fontId="29" fillId="0" borderId="4" xfId="0" applyNumberFormat="1" applyFont="1" applyFill="1" applyBorder="1"/>
    <xf numFmtId="0" fontId="13" fillId="0" borderId="64" xfId="0" applyFont="1" applyFill="1" applyBorder="1"/>
    <xf numFmtId="44" fontId="13" fillId="2" borderId="31" xfId="2" applyNumberFormat="1" applyFont="1" applyFill="1" applyBorder="1" applyAlignment="1">
      <alignment horizontal="right"/>
    </xf>
    <xf numFmtId="44" fontId="13" fillId="2" borderId="32" xfId="2" applyNumberFormat="1" applyFont="1" applyFill="1" applyBorder="1" applyAlignment="1">
      <alignment horizontal="right"/>
    </xf>
    <xf numFmtId="44" fontId="21" fillId="3" borderId="0" xfId="0" applyNumberFormat="1" applyFont="1" applyFill="1" applyBorder="1" applyAlignment="1">
      <alignment horizontal="right"/>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27" xfId="0" applyFont="1" applyFill="1" applyBorder="1" applyAlignment="1">
      <alignmen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27"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3" xfId="0" applyFont="1" applyBorder="1" applyAlignment="1">
      <alignment vertical="center"/>
    </xf>
    <xf numFmtId="0" fontId="13" fillId="3" borderId="0" xfId="0" applyFont="1" applyFill="1" applyBorder="1" applyAlignment="1">
      <alignment horizontal="left" indent="2"/>
    </xf>
    <xf numFmtId="44" fontId="13" fillId="3" borderId="0" xfId="1" applyNumberFormat="1" applyFont="1" applyFill="1" applyBorder="1" applyAlignment="1">
      <alignment horizontal="right"/>
    </xf>
    <xf numFmtId="0" fontId="23" fillId="4" borderId="0" xfId="0" applyFont="1" applyFill="1" applyBorder="1" applyAlignment="1">
      <alignment horizontal="left"/>
    </xf>
    <xf numFmtId="0" fontId="6" fillId="0" borderId="0" xfId="0" applyFont="1" applyBorder="1" applyAlignment="1">
      <alignment horizontal="center"/>
    </xf>
    <xf numFmtId="0" fontId="6" fillId="4" borderId="0" xfId="0" applyFont="1" applyFill="1" applyBorder="1" applyAlignment="1">
      <alignment horizontal="left"/>
    </xf>
    <xf numFmtId="0" fontId="23" fillId="4" borderId="0" xfId="0" applyFont="1" applyFill="1" applyAlignment="1">
      <alignment horizontal="left"/>
    </xf>
    <xf numFmtId="0" fontId="13" fillId="0" borderId="0" xfId="0" applyFont="1" applyAlignment="1">
      <alignment horizontal="left" wrapText="1"/>
    </xf>
    <xf numFmtId="0" fontId="13" fillId="0" borderId="0" xfId="0" applyFont="1" applyAlignment="1">
      <alignment horizontal="left" vertical="top" wrapText="1"/>
    </xf>
    <xf numFmtId="0" fontId="21" fillId="0" borderId="0" xfId="0" applyFont="1" applyAlignment="1">
      <alignment horizontal="left"/>
    </xf>
    <xf numFmtId="0" fontId="20"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top"/>
    </xf>
    <xf numFmtId="0" fontId="3" fillId="3" borderId="0" xfId="0" applyFont="1" applyFill="1" applyAlignment="1">
      <alignment horizontal="left"/>
    </xf>
    <xf numFmtId="0" fontId="21" fillId="0" borderId="29" xfId="0" applyFont="1" applyBorder="1" applyAlignment="1">
      <alignment horizontal="center" vertical="center"/>
    </xf>
    <xf numFmtId="0" fontId="21" fillId="0" borderId="39" xfId="0" applyFont="1" applyBorder="1" applyAlignment="1">
      <alignment horizontal="center" vertical="center"/>
    </xf>
    <xf numFmtId="0" fontId="21" fillId="0" borderId="20" xfId="0" applyFont="1" applyBorder="1" applyAlignment="1">
      <alignment horizontal="center"/>
    </xf>
    <xf numFmtId="0" fontId="13" fillId="3" borderId="0" xfId="0" applyFont="1" applyFill="1" applyBorder="1" applyAlignment="1">
      <alignment horizontal="center"/>
    </xf>
    <xf numFmtId="0" fontId="13" fillId="3" borderId="0" xfId="0" applyFont="1" applyFill="1" applyAlignment="1">
      <alignment horizontal="center"/>
    </xf>
    <xf numFmtId="0" fontId="21" fillId="0" borderId="30" xfId="0" applyFont="1" applyBorder="1" applyAlignment="1">
      <alignment horizontal="center" vertical="center"/>
    </xf>
    <xf numFmtId="0" fontId="13" fillId="0" borderId="0" xfId="0" applyFont="1" applyFill="1" applyAlignment="1">
      <alignment horizontal="center" vertical="center"/>
    </xf>
    <xf numFmtId="0" fontId="13" fillId="3" borderId="20" xfId="0" applyFont="1" applyFill="1" applyBorder="1" applyAlignment="1">
      <alignment horizontal="center"/>
    </xf>
    <xf numFmtId="0" fontId="13" fillId="3" borderId="26" xfId="0" applyFont="1" applyFill="1" applyBorder="1" applyAlignment="1">
      <alignment horizontal="center" vertical="top"/>
    </xf>
    <xf numFmtId="0" fontId="13" fillId="0" borderId="20" xfId="0" applyFont="1" applyFill="1" applyBorder="1" applyAlignment="1">
      <alignment horizontal="center"/>
    </xf>
    <xf numFmtId="0" fontId="13" fillId="0" borderId="26" xfId="0" applyFont="1" applyFill="1" applyBorder="1" applyAlignment="1">
      <alignment horizontal="center" vertical="top"/>
    </xf>
    <xf numFmtId="0" fontId="25" fillId="3" borderId="0" xfId="0" applyFont="1" applyFill="1" applyBorder="1" applyAlignment="1">
      <alignment horizontal="center"/>
    </xf>
    <xf numFmtId="43" fontId="13" fillId="3" borderId="0" xfId="0" applyNumberFormat="1" applyFont="1" applyFill="1" applyBorder="1" applyAlignment="1">
      <alignment horizontal="center"/>
    </xf>
    <xf numFmtId="0" fontId="21" fillId="3" borderId="0"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55" xfId="0" applyFont="1" applyFill="1" applyBorder="1" applyAlignment="1">
      <alignment horizontal="center" vertical="center"/>
    </xf>
    <xf numFmtId="0" fontId="21" fillId="0" borderId="35" xfId="0" applyFont="1" applyBorder="1" applyAlignment="1">
      <alignment horizontal="center" vertical="center"/>
    </xf>
    <xf numFmtId="0" fontId="21" fillId="0" borderId="25" xfId="0" applyFont="1" applyBorder="1" applyAlignment="1">
      <alignment horizontal="center" vertical="center"/>
    </xf>
    <xf numFmtId="0" fontId="13" fillId="0" borderId="4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28" xfId="0" applyFont="1" applyBorder="1" applyAlignment="1">
      <alignment horizontal="center"/>
    </xf>
    <xf numFmtId="0" fontId="13" fillId="5" borderId="0" xfId="0" applyFont="1" applyFill="1" applyAlignment="1">
      <alignment horizontal="center"/>
    </xf>
    <xf numFmtId="0" fontId="3" fillId="0" borderId="0" xfId="0" applyFont="1" applyBorder="1" applyAlignment="1">
      <alignment horizont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0" fontId="21" fillId="0" borderId="0" xfId="0" applyFont="1" applyFill="1" applyBorder="1" applyAlignment="1">
      <alignment horizontal="center"/>
    </xf>
    <xf numFmtId="0" fontId="13" fillId="0" borderId="0" xfId="0" applyFont="1" applyBorder="1" applyAlignment="1">
      <alignment horizontal="center"/>
    </xf>
    <xf numFmtId="0" fontId="13" fillId="3" borderId="13" xfId="0" applyFont="1" applyFill="1" applyBorder="1" applyAlignment="1">
      <alignment horizontal="left" vertical="center"/>
    </xf>
    <xf numFmtId="2" fontId="13" fillId="3" borderId="9" xfId="0" applyNumberFormat="1" applyFont="1" applyFill="1" applyBorder="1" applyAlignment="1">
      <alignment horizontal="center" vertical="center"/>
    </xf>
    <xf numFmtId="2" fontId="13" fillId="3" borderId="5" xfId="0" applyNumberFormat="1" applyFont="1" applyFill="1" applyBorder="1" applyAlignment="1">
      <alignment horizontal="center" vertical="center"/>
    </xf>
    <xf numFmtId="0" fontId="21" fillId="3" borderId="0" xfId="0" applyFont="1" applyFill="1" applyAlignment="1">
      <alignment horizontal="center"/>
    </xf>
    <xf numFmtId="0" fontId="13" fillId="3" borderId="13" xfId="0" applyFont="1" applyFill="1" applyBorder="1" applyAlignment="1">
      <alignment horizontal="center" vertical="center"/>
    </xf>
    <xf numFmtId="49" fontId="13" fillId="3" borderId="0" xfId="0" applyNumberFormat="1" applyFont="1" applyFill="1" applyBorder="1" applyAlignment="1">
      <alignment horizontal="center" vertic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58" xfId="0" applyFont="1" applyBorder="1" applyAlignment="1">
      <alignment horizontal="center"/>
    </xf>
    <xf numFmtId="0" fontId="3" fillId="0" borderId="60" xfId="0" applyFont="1"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Profitability</a:t>
            </a:r>
          </a:p>
        </c:rich>
      </c:tx>
      <c:layout/>
      <c:overlay val="0"/>
      <c:spPr>
        <a:noFill/>
        <a:ln>
          <a:noFill/>
        </a:ln>
        <a:effectLst/>
      </c:spPr>
    </c:title>
    <c:autoTitleDeleted val="0"/>
    <c:plotArea>
      <c:layout/>
      <c:lineChart>
        <c:grouping val="standard"/>
        <c:varyColors val="0"/>
        <c:ser>
          <c:idx val="0"/>
          <c:order val="0"/>
          <c:tx>
            <c:strRef>
              <c:f>Graphs!$C$3</c:f>
              <c:strCache>
                <c:ptCount val="1"/>
                <c:pt idx="0">
                  <c:v>Revenue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Graphs!$B$4:$B$7</c:f>
              <c:numCache>
                <c:formatCode>General</c:formatCode>
                <c:ptCount val="4"/>
                <c:pt idx="0">
                  <c:v>2025</c:v>
                </c:pt>
                <c:pt idx="1">
                  <c:v>2026</c:v>
                </c:pt>
                <c:pt idx="2">
                  <c:v>2027</c:v>
                </c:pt>
                <c:pt idx="3">
                  <c:v>2028</c:v>
                </c:pt>
              </c:numCache>
            </c:numRef>
          </c:cat>
          <c:val>
            <c:numRef>
              <c:f>Graphs!$C$4:$C$7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3040-4F37-9A70-C7DD08203DF3}"/>
            </c:ext>
          </c:extLst>
        </c:ser>
        <c:ser>
          <c:idx val="1"/>
          <c:order val="1"/>
          <c:tx>
            <c:strRef>
              <c:f>Graphs!$D$3</c:f>
              <c:strCache>
                <c:ptCount val="1"/>
                <c:pt idx="0">
                  <c:v>Cost of Goods Sold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Graphs!$B$4:$B$7</c:f>
              <c:numCache>
                <c:formatCode>General</c:formatCode>
                <c:ptCount val="4"/>
                <c:pt idx="0">
                  <c:v>2025</c:v>
                </c:pt>
                <c:pt idx="1">
                  <c:v>2026</c:v>
                </c:pt>
                <c:pt idx="2">
                  <c:v>2027</c:v>
                </c:pt>
                <c:pt idx="3">
                  <c:v>2028</c:v>
                </c:pt>
              </c:numCache>
            </c:numRef>
          </c:cat>
          <c:val>
            <c:numRef>
              <c:f>Graphs!$D$4:$D$7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3-3040-4F37-9A70-C7DD08203DF3}"/>
            </c:ext>
          </c:extLst>
        </c:ser>
        <c:dLbls>
          <c:showLegendKey val="0"/>
          <c:showVal val="0"/>
          <c:showCatName val="0"/>
          <c:showSerName val="0"/>
          <c:showPercent val="0"/>
          <c:showBubbleSize val="0"/>
        </c:dLbls>
        <c:marker val="1"/>
        <c:smooth val="0"/>
        <c:axId val="188551168"/>
        <c:axId val="143778368"/>
      </c:lineChart>
      <c:catAx>
        <c:axId val="1885511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78368"/>
        <c:crosses val="autoZero"/>
        <c:auto val="1"/>
        <c:lblAlgn val="ctr"/>
        <c:lblOffset val="100"/>
        <c:noMultiLvlLbl val="0"/>
      </c:catAx>
      <c:valAx>
        <c:axId val="14377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a:t>
                </a:r>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551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Company</a:t>
            </a:r>
            <a:r>
              <a:rPr lang="en-US" baseline="0"/>
              <a:t> Growth</a:t>
            </a:r>
            <a:r>
              <a:rPr lang="en-US"/>
              <a:t> </a:t>
            </a:r>
          </a:p>
        </c:rich>
      </c:tx>
      <c:layout/>
      <c:overlay val="0"/>
      <c:spPr>
        <a:noFill/>
        <a:ln>
          <a:noFill/>
        </a:ln>
        <a:effectLst/>
      </c:spPr>
    </c:title>
    <c:autoTitleDeleted val="0"/>
    <c:plotArea>
      <c:layout/>
      <c:lineChart>
        <c:grouping val="standard"/>
        <c:varyColors val="0"/>
        <c:ser>
          <c:idx val="0"/>
          <c:order val="0"/>
          <c:tx>
            <c:strRef>
              <c:f>Graphs!$J$3</c:f>
              <c:strCache>
                <c:ptCount val="1"/>
                <c:pt idx="0">
                  <c:v>Net Income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Graphs!$I$4:$I$7</c:f>
              <c:numCache>
                <c:formatCode>General</c:formatCode>
                <c:ptCount val="4"/>
                <c:pt idx="0">
                  <c:v>2025</c:v>
                </c:pt>
                <c:pt idx="1">
                  <c:v>2026</c:v>
                </c:pt>
                <c:pt idx="2">
                  <c:v>2027</c:v>
                </c:pt>
                <c:pt idx="3">
                  <c:v>2028</c:v>
                </c:pt>
              </c:numCache>
            </c:numRef>
          </c:cat>
          <c:val>
            <c:numRef>
              <c:f>Graphs!$J$4:$J$7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6EE9-4F3D-85A7-B65E24A2AAEC}"/>
            </c:ext>
          </c:extLst>
        </c:ser>
        <c:dLbls>
          <c:showLegendKey val="0"/>
          <c:showVal val="0"/>
          <c:showCatName val="0"/>
          <c:showSerName val="0"/>
          <c:showPercent val="0"/>
          <c:showBubbleSize val="0"/>
        </c:dLbls>
        <c:marker val="1"/>
        <c:smooth val="0"/>
        <c:axId val="198556672"/>
        <c:axId val="143781248"/>
      </c:lineChart>
      <c:catAx>
        <c:axId val="1985566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781248"/>
        <c:crosses val="autoZero"/>
        <c:auto val="1"/>
        <c:lblAlgn val="ctr"/>
        <c:lblOffset val="100"/>
        <c:noMultiLvlLbl val="0"/>
      </c:catAx>
      <c:valAx>
        <c:axId val="1437812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5566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416242</xdr:colOff>
      <xdr:row>8</xdr:row>
      <xdr:rowOff>21907</xdr:rowOff>
    </xdr:from>
    <xdr:to>
      <xdr:col>6</xdr:col>
      <xdr:colOff>612457</xdr:colOff>
      <xdr:row>22</xdr:row>
      <xdr:rowOff>98107</xdr:rowOff>
    </xdr:to>
    <xdr:graphicFrame macro="">
      <xdr:nvGraphicFramePr>
        <xdr:cNvPr id="7" name="Chart 6">
          <a:extLst>
            <a:ext uri="{FF2B5EF4-FFF2-40B4-BE49-F238E27FC236}">
              <a16:creationId xmlns="" xmlns:a16="http://schemas.microsoft.com/office/drawing/2014/main" id="{8AEB7D15-64FB-4BAE-998D-73E2E31E89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383540</xdr:colOff>
      <xdr:row>8</xdr:row>
      <xdr:rowOff>28257</xdr:rowOff>
    </xdr:from>
    <xdr:to>
      <xdr:col>14</xdr:col>
      <xdr:colOff>540385</xdr:colOff>
      <xdr:row>22</xdr:row>
      <xdr:rowOff>95567</xdr:rowOff>
    </xdr:to>
    <xdr:graphicFrame macro="">
      <xdr:nvGraphicFramePr>
        <xdr:cNvPr id="8" name="Chart 9">
          <a:extLst>
            <a:ext uri="{FF2B5EF4-FFF2-40B4-BE49-F238E27FC236}">
              <a16:creationId xmlns="" xmlns:a16="http://schemas.microsoft.com/office/drawing/2014/main" id="{36DBA9E1-C970-4D3D-B620-06986E671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J162"/>
  <sheetViews>
    <sheetView workbookViewId="0">
      <selection activeCell="B22" sqref="B22"/>
    </sheetView>
  </sheetViews>
  <sheetFormatPr defaultColWidth="8.88671875" defaultRowHeight="13.8"/>
  <cols>
    <col min="1" max="1" width="29.109375" style="18" bestFit="1" customWidth="1"/>
    <col min="2" max="2" width="105.88671875" style="18" bestFit="1" customWidth="1"/>
    <col min="3" max="3" width="13.109375" style="18" bestFit="1" customWidth="1"/>
    <col min="4" max="16384" width="8.88671875" style="18"/>
  </cols>
  <sheetData>
    <row r="1" spans="1:10" ht="14.4">
      <c r="A1" s="392" t="s">
        <v>0</v>
      </c>
      <c r="B1" s="392"/>
      <c r="C1" s="281"/>
      <c r="D1" s="282"/>
      <c r="E1" s="283"/>
      <c r="F1" s="283"/>
      <c r="G1" s="283"/>
      <c r="H1" s="283"/>
      <c r="I1" s="283"/>
      <c r="J1" s="283"/>
    </row>
    <row r="2" spans="1:10" ht="14.4">
      <c r="A2" s="393" t="s">
        <v>1</v>
      </c>
      <c r="B2" s="393"/>
      <c r="C2" s="281"/>
      <c r="D2" s="2"/>
      <c r="E2" s="284"/>
      <c r="F2" s="2"/>
      <c r="G2" s="2"/>
      <c r="H2" s="2"/>
      <c r="I2" s="2"/>
      <c r="J2" s="2"/>
    </row>
    <row r="3" spans="1:10" ht="15.6">
      <c r="A3" s="38" t="s">
        <v>2</v>
      </c>
      <c r="B3" s="311" t="s">
        <v>280</v>
      </c>
      <c r="C3" s="3"/>
    </row>
    <row r="4" spans="1:10" ht="15.6">
      <c r="A4" s="38" t="s">
        <v>3</v>
      </c>
      <c r="B4" s="39" t="s">
        <v>4</v>
      </c>
      <c r="C4" s="3"/>
    </row>
    <row r="5" spans="1:10" ht="7.5" customHeight="1">
      <c r="A5" s="38"/>
      <c r="B5" s="39"/>
      <c r="C5" s="3"/>
    </row>
    <row r="6" spans="1:10" ht="15.6">
      <c r="A6" s="391" t="s">
        <v>5</v>
      </c>
      <c r="B6" s="391"/>
      <c r="C6" s="3"/>
    </row>
    <row r="7" spans="1:10" ht="31.2">
      <c r="A7" s="38" t="s">
        <v>6</v>
      </c>
      <c r="B7" s="39" t="s">
        <v>7</v>
      </c>
      <c r="C7" s="3"/>
    </row>
    <row r="8" spans="1:10" ht="7.5" customHeight="1">
      <c r="A8" s="38"/>
      <c r="B8" s="42"/>
      <c r="C8" s="3"/>
    </row>
    <row r="9" spans="1:10" ht="15.6">
      <c r="A9" s="391" t="s">
        <v>8</v>
      </c>
      <c r="B9" s="391"/>
      <c r="C9" s="3"/>
    </row>
    <row r="10" spans="1:10" ht="15.6">
      <c r="A10" s="43" t="s">
        <v>9</v>
      </c>
      <c r="B10" s="43" t="s">
        <v>10</v>
      </c>
      <c r="C10" s="3"/>
    </row>
    <row r="11" spans="1:10" ht="15.6">
      <c r="A11" s="43" t="s">
        <v>11</v>
      </c>
      <c r="B11" s="43" t="s">
        <v>12</v>
      </c>
      <c r="C11" s="3"/>
    </row>
    <row r="12" spans="1:10" ht="15.6">
      <c r="A12" s="38" t="s">
        <v>13</v>
      </c>
      <c r="B12" s="39" t="s">
        <v>14</v>
      </c>
      <c r="C12" s="3"/>
    </row>
    <row r="13" spans="1:10" ht="15.6">
      <c r="A13" s="38" t="s">
        <v>15</v>
      </c>
      <c r="B13" s="39" t="s">
        <v>16</v>
      </c>
      <c r="C13" s="3"/>
    </row>
    <row r="14" spans="1:10" ht="15.6">
      <c r="A14" s="38" t="s">
        <v>17</v>
      </c>
      <c r="B14" s="38" t="s">
        <v>18</v>
      </c>
      <c r="C14" s="3"/>
    </row>
    <row r="15" spans="1:10" ht="15.6">
      <c r="A15" s="391" t="s">
        <v>19</v>
      </c>
      <c r="B15" s="391"/>
      <c r="C15" s="3"/>
    </row>
    <row r="16" spans="1:10" ht="14.25" customHeight="1">
      <c r="A16" s="43" t="s">
        <v>20</v>
      </c>
      <c r="B16" s="43" t="str">
        <f>'Financial Ratios'!N24</f>
        <v>Debt to equity shows how much a company relies on creditors/loaners rather than its owners</v>
      </c>
      <c r="C16" s="3"/>
    </row>
    <row r="17" spans="1:3" ht="15.6">
      <c r="A17" s="43" t="s">
        <v>21</v>
      </c>
      <c r="B17" s="43" t="s">
        <v>22</v>
      </c>
      <c r="C17" s="3"/>
    </row>
    <row r="18" spans="1:3" ht="15.6">
      <c r="A18" s="43" t="s">
        <v>23</v>
      </c>
      <c r="B18" s="43" t="s">
        <v>24</v>
      </c>
      <c r="C18" s="3"/>
    </row>
    <row r="19" spans="1:3" ht="7.5" customHeight="1">
      <c r="A19" s="38"/>
      <c r="B19" s="39"/>
      <c r="C19" s="3"/>
    </row>
    <row r="20" spans="1:3" ht="15.6">
      <c r="A20" s="391" t="s">
        <v>25</v>
      </c>
      <c r="B20" s="391"/>
      <c r="C20" s="3"/>
    </row>
    <row r="21" spans="1:3" ht="30" customHeight="1">
      <c r="A21" s="38" t="s">
        <v>26</v>
      </c>
      <c r="B21" s="39" t="s">
        <v>27</v>
      </c>
      <c r="C21" s="3"/>
    </row>
    <row r="22" spans="1:3" ht="15.6">
      <c r="A22" s="38" t="s">
        <v>28</v>
      </c>
      <c r="B22" s="39" t="s">
        <v>29</v>
      </c>
      <c r="C22" s="3"/>
    </row>
    <row r="23" spans="1:3" ht="31.2">
      <c r="A23" s="38" t="s">
        <v>30</v>
      </c>
      <c r="B23" s="39" t="s">
        <v>31</v>
      </c>
      <c r="C23" s="3"/>
    </row>
    <row r="24" spans="1:3" ht="7.5" customHeight="1">
      <c r="A24" s="38"/>
      <c r="B24" s="39"/>
      <c r="C24" s="3"/>
    </row>
    <row r="25" spans="1:3" ht="15.6">
      <c r="A25" s="391" t="s">
        <v>32</v>
      </c>
      <c r="B25" s="391"/>
      <c r="C25" s="3"/>
    </row>
    <row r="26" spans="1:3" ht="15.6">
      <c r="A26" s="38" t="s">
        <v>33</v>
      </c>
      <c r="B26" s="39" t="s">
        <v>34</v>
      </c>
      <c r="C26" s="3"/>
    </row>
    <row r="27" spans="1:3" ht="7.5" customHeight="1">
      <c r="A27" s="38"/>
      <c r="B27" s="39"/>
      <c r="C27" s="3"/>
    </row>
    <row r="28" spans="1:3" ht="15.6">
      <c r="A28" s="391" t="s">
        <v>35</v>
      </c>
      <c r="B28" s="391"/>
      <c r="C28" s="3"/>
    </row>
    <row r="29" spans="1:3" s="17" customFormat="1" ht="15.6">
      <c r="A29" s="40" t="s">
        <v>36</v>
      </c>
      <c r="B29" s="40" t="s">
        <v>37</v>
      </c>
      <c r="C29" s="22"/>
    </row>
    <row r="30" spans="1:3" ht="15.6">
      <c r="A30" s="38" t="s">
        <v>38</v>
      </c>
      <c r="B30" s="38" t="s">
        <v>39</v>
      </c>
      <c r="C30" s="3"/>
    </row>
    <row r="31" spans="1:3" ht="7.5" customHeight="1">
      <c r="A31" s="38"/>
      <c r="B31" s="42"/>
      <c r="C31" s="3"/>
    </row>
    <row r="32" spans="1:3" ht="15.6">
      <c r="A32" s="391" t="s">
        <v>40</v>
      </c>
      <c r="B32" s="391"/>
      <c r="C32" s="3"/>
    </row>
    <row r="33" spans="1:3" ht="7.5" customHeight="1">
      <c r="A33" s="45"/>
      <c r="B33" s="45"/>
      <c r="C33" s="3"/>
    </row>
    <row r="34" spans="1:3" ht="15.6">
      <c r="A34" s="391" t="s">
        <v>41</v>
      </c>
      <c r="B34" s="391"/>
      <c r="C34" s="3"/>
    </row>
    <row r="35" spans="1:3" ht="46.8">
      <c r="A35" s="38" t="s">
        <v>42</v>
      </c>
      <c r="B35" s="39" t="s">
        <v>43</v>
      </c>
      <c r="C35" s="3"/>
    </row>
    <row r="36" spans="1:3" ht="15.6">
      <c r="A36" s="38" t="s">
        <v>44</v>
      </c>
      <c r="B36" s="311" t="s">
        <v>283</v>
      </c>
      <c r="C36" s="3"/>
    </row>
    <row r="37" spans="1:3" ht="30" customHeight="1">
      <c r="A37" s="38" t="s">
        <v>45</v>
      </c>
      <c r="B37" s="39" t="s">
        <v>46</v>
      </c>
      <c r="C37" s="3"/>
    </row>
    <row r="38" spans="1:3" ht="31.2">
      <c r="A38" s="38" t="s">
        <v>47</v>
      </c>
      <c r="B38" s="39" t="s">
        <v>48</v>
      </c>
      <c r="C38" s="3"/>
    </row>
    <row r="39" spans="1:3" ht="15.6">
      <c r="A39" s="391" t="s">
        <v>49</v>
      </c>
      <c r="B39" s="391"/>
      <c r="C39" s="3"/>
    </row>
    <row r="40" spans="1:3" ht="47.25" customHeight="1">
      <c r="A40" s="40" t="s">
        <v>50</v>
      </c>
      <c r="B40" s="41" t="s">
        <v>51</v>
      </c>
      <c r="C40" s="3"/>
    </row>
    <row r="41" spans="1:3" ht="7.5" customHeight="1">
      <c r="A41" s="45"/>
      <c r="B41" s="45"/>
      <c r="C41" s="3"/>
    </row>
    <row r="42" spans="1:3" ht="15.6">
      <c r="A42" s="391" t="s">
        <v>52</v>
      </c>
      <c r="B42" s="391"/>
      <c r="C42" s="3"/>
    </row>
    <row r="43" spans="1:3" ht="7.5" customHeight="1">
      <c r="A43" s="45"/>
      <c r="B43" s="45"/>
      <c r="C43" s="3"/>
    </row>
    <row r="44" spans="1:3" ht="15.6">
      <c r="A44" s="391" t="s">
        <v>53</v>
      </c>
      <c r="B44" s="391"/>
      <c r="C44" s="3"/>
    </row>
    <row r="45" spans="1:3" ht="15.6">
      <c r="A45" s="38" t="s">
        <v>54</v>
      </c>
      <c r="B45" s="39" t="s">
        <v>55</v>
      </c>
      <c r="C45" s="3"/>
    </row>
    <row r="46" spans="1:3" ht="31.2">
      <c r="A46" s="38" t="s">
        <v>56</v>
      </c>
      <c r="B46" s="39" t="s">
        <v>57</v>
      </c>
      <c r="C46" s="3"/>
    </row>
    <row r="47" spans="1:3" ht="7.5" customHeight="1">
      <c r="A47" s="38"/>
      <c r="B47" s="39"/>
      <c r="C47" s="3"/>
    </row>
    <row r="48" spans="1:3" ht="15.6">
      <c r="A48" s="391" t="s">
        <v>58</v>
      </c>
      <c r="B48" s="391"/>
      <c r="C48" s="3"/>
    </row>
    <row r="49" spans="1:3" ht="15.6">
      <c r="A49" s="38" t="s">
        <v>281</v>
      </c>
      <c r="B49" s="311" t="s">
        <v>282</v>
      </c>
      <c r="C49" s="3"/>
    </row>
    <row r="50" spans="1:3" s="313" customFormat="1" ht="15.6">
      <c r="A50" s="312" t="s">
        <v>202</v>
      </c>
      <c r="B50" s="311" t="s">
        <v>286</v>
      </c>
      <c r="C50" s="3"/>
    </row>
    <row r="51" spans="1:3" ht="7.5" customHeight="1">
      <c r="A51" s="38"/>
      <c r="B51" s="42"/>
      <c r="C51" s="3"/>
    </row>
    <row r="52" spans="1:3" ht="15.6">
      <c r="A52" s="391" t="s">
        <v>59</v>
      </c>
      <c r="B52" s="391"/>
      <c r="C52" s="3"/>
    </row>
    <row r="53" spans="1:3" ht="31.2">
      <c r="A53" s="38" t="s">
        <v>60</v>
      </c>
      <c r="B53" s="39" t="s">
        <v>61</v>
      </c>
      <c r="C53" s="3"/>
    </row>
    <row r="54" spans="1:3" ht="7.5" customHeight="1">
      <c r="A54" s="38"/>
      <c r="B54" s="42"/>
      <c r="C54" s="3"/>
    </row>
    <row r="55" spans="1:3" ht="15.6">
      <c r="A55" s="391" t="s">
        <v>62</v>
      </c>
      <c r="B55" s="391"/>
      <c r="C55" s="3"/>
    </row>
    <row r="56" spans="1:3" s="17" customFormat="1" ht="15.6">
      <c r="A56" s="40" t="s">
        <v>284</v>
      </c>
      <c r="B56" s="310" t="s">
        <v>285</v>
      </c>
      <c r="C56" s="22"/>
    </row>
    <row r="57" spans="1:3" ht="31.2">
      <c r="A57" s="43" t="s">
        <v>63</v>
      </c>
      <c r="B57" s="46" t="s">
        <v>64</v>
      </c>
      <c r="C57" s="3"/>
    </row>
    <row r="58" spans="1:3" ht="7.5" customHeight="1">
      <c r="A58" s="43"/>
      <c r="B58" s="43"/>
      <c r="C58" s="3"/>
    </row>
    <row r="59" spans="1:3" ht="15.6">
      <c r="A59" s="391" t="s">
        <v>65</v>
      </c>
      <c r="B59" s="391"/>
      <c r="C59" s="3"/>
    </row>
    <row r="60" spans="1:3" s="17" customFormat="1" ht="16.2" thickBot="1">
      <c r="A60" s="314" t="s">
        <v>288</v>
      </c>
      <c r="B60" s="315" t="s">
        <v>289</v>
      </c>
      <c r="C60" s="22"/>
    </row>
    <row r="61" spans="1:3" ht="15.6">
      <c r="A61" s="38" t="s">
        <v>66</v>
      </c>
      <c r="B61" s="38" t="str">
        <f>'Financial Ratios'!N15</f>
        <v>Profit margin shows what percent of sales turned into profit</v>
      </c>
      <c r="C61" s="3"/>
    </row>
    <row r="62" spans="1:3" ht="15.6">
      <c r="A62" s="38" t="s">
        <v>67</v>
      </c>
      <c r="B62" s="38" t="s">
        <v>68</v>
      </c>
      <c r="C62" s="3"/>
    </row>
    <row r="63" spans="1:3" ht="7.5" customHeight="1">
      <c r="A63" s="38"/>
      <c r="B63" s="38"/>
      <c r="C63" s="3"/>
    </row>
    <row r="64" spans="1:3" ht="15.6">
      <c r="A64" s="391" t="s">
        <v>69</v>
      </c>
      <c r="B64" s="391"/>
      <c r="C64" s="3"/>
    </row>
    <row r="65" spans="1:3" ht="15.6">
      <c r="A65" s="391" t="s">
        <v>70</v>
      </c>
      <c r="B65" s="391"/>
      <c r="C65" s="3"/>
    </row>
    <row r="66" spans="1:3" ht="15.6">
      <c r="A66" s="38" t="s">
        <v>71</v>
      </c>
      <c r="B66" s="39" t="s">
        <v>72</v>
      </c>
      <c r="C66" s="3"/>
    </row>
    <row r="67" spans="1:3" ht="15.6">
      <c r="A67" s="38" t="s">
        <v>73</v>
      </c>
      <c r="B67" s="311" t="s">
        <v>287</v>
      </c>
      <c r="C67" s="3"/>
    </row>
    <row r="68" spans="1:3" ht="15.6">
      <c r="A68" s="38" t="s">
        <v>74</v>
      </c>
      <c r="B68" s="39" t="s">
        <v>75</v>
      </c>
      <c r="C68" s="3"/>
    </row>
    <row r="69" spans="1:3" ht="15.6">
      <c r="A69" s="38" t="s">
        <v>76</v>
      </c>
      <c r="B69" s="39" t="str">
        <f>'Financial Ratios'!N9</f>
        <v>Return on assets shows how efficient a company is making revenue from its assets</v>
      </c>
      <c r="C69" s="3"/>
    </row>
    <row r="70" spans="1:3" ht="15.6">
      <c r="A70" s="38" t="s">
        <v>77</v>
      </c>
      <c r="B70" s="39" t="str">
        <f>'Financial Ratios'!N12</f>
        <v>Return on equity shows how efficient a company is at turning assets into profits</v>
      </c>
      <c r="C70" s="3"/>
    </row>
    <row r="71" spans="1:3" ht="15.6">
      <c r="A71" s="38" t="s">
        <v>78</v>
      </c>
      <c r="B71" s="39" t="s">
        <v>79</v>
      </c>
      <c r="C71" s="3"/>
    </row>
    <row r="72" spans="1:3" ht="7.5" customHeight="1">
      <c r="A72" s="38"/>
      <c r="B72" s="39"/>
      <c r="C72" s="3"/>
    </row>
    <row r="73" spans="1:3" ht="15.6">
      <c r="A73" s="391" t="s">
        <v>80</v>
      </c>
      <c r="B73" s="391"/>
      <c r="C73" s="3"/>
    </row>
    <row r="74" spans="1:3" ht="15.6">
      <c r="A74" s="38" t="s">
        <v>81</v>
      </c>
      <c r="B74" s="38" t="s">
        <v>82</v>
      </c>
      <c r="C74" s="3"/>
    </row>
    <row r="75" spans="1:3" ht="15.6">
      <c r="A75" s="38" t="s">
        <v>83</v>
      </c>
      <c r="B75" s="39" t="s">
        <v>84</v>
      </c>
      <c r="C75" s="3"/>
    </row>
    <row r="76" spans="1:3" ht="15.6">
      <c r="A76" s="38" t="s">
        <v>85</v>
      </c>
      <c r="B76" s="39" t="s">
        <v>86</v>
      </c>
      <c r="C76" s="3"/>
    </row>
    <row r="77" spans="1:3" ht="15.6">
      <c r="A77" s="38" t="s">
        <v>87</v>
      </c>
      <c r="B77" s="39" t="s">
        <v>88</v>
      </c>
      <c r="C77" s="3"/>
    </row>
    <row r="78" spans="1:3" ht="7.5" customHeight="1">
      <c r="A78" s="38"/>
      <c r="B78" s="39"/>
      <c r="C78" s="3"/>
    </row>
    <row r="79" spans="1:3" ht="15.6">
      <c r="A79" s="391" t="s">
        <v>89</v>
      </c>
      <c r="B79" s="391"/>
      <c r="C79" s="3"/>
    </row>
    <row r="80" spans="1:3" ht="31.2">
      <c r="A80" s="38" t="s">
        <v>90</v>
      </c>
      <c r="B80" s="39" t="s">
        <v>91</v>
      </c>
      <c r="C80" s="3"/>
    </row>
    <row r="81" spans="1:3" ht="31.2">
      <c r="A81" s="38" t="s">
        <v>92</v>
      </c>
      <c r="B81" s="39" t="s">
        <v>93</v>
      </c>
      <c r="C81" s="3"/>
    </row>
    <row r="82" spans="1:3" ht="15.6">
      <c r="A82" s="38" t="s">
        <v>94</v>
      </c>
      <c r="B82" s="39" t="str">
        <f>'Financial Ratios'!N21</f>
        <v>Total debt ratio shows the portion of the company's assets that are financed by debt</v>
      </c>
      <c r="C82" s="3"/>
    </row>
    <row r="83" spans="1:3" s="316" customFormat="1" ht="15.6">
      <c r="A83" s="312" t="s">
        <v>290</v>
      </c>
      <c r="B83" s="311" t="s">
        <v>291</v>
      </c>
      <c r="C83" s="22"/>
    </row>
    <row r="84" spans="1:3" ht="31.2">
      <c r="A84" s="38" t="s">
        <v>95</v>
      </c>
      <c r="B84" s="39" t="s">
        <v>96</v>
      </c>
      <c r="C84" s="3"/>
    </row>
    <row r="85" spans="1:3" ht="7.5" customHeight="1">
      <c r="A85" s="38"/>
      <c r="B85" s="42"/>
      <c r="C85" s="3"/>
    </row>
    <row r="86" spans="1:3" ht="15.6">
      <c r="A86" s="391" t="s">
        <v>97</v>
      </c>
      <c r="B86" s="391"/>
      <c r="C86" s="3"/>
    </row>
    <row r="87" spans="1:3" ht="15.6">
      <c r="A87" s="43" t="s">
        <v>98</v>
      </c>
      <c r="B87" s="43" t="s">
        <v>99</v>
      </c>
      <c r="C87" s="3"/>
    </row>
    <row r="88" spans="1:3" ht="31.2">
      <c r="A88" s="43" t="s">
        <v>100</v>
      </c>
      <c r="B88" s="46" t="s">
        <v>101</v>
      </c>
      <c r="C88" s="3"/>
    </row>
    <row r="89" spans="1:3" ht="7.5" customHeight="1">
      <c r="A89" s="43"/>
      <c r="B89" s="43"/>
      <c r="C89" s="3"/>
    </row>
    <row r="90" spans="1:3" ht="15.6">
      <c r="A90" s="391" t="s">
        <v>102</v>
      </c>
      <c r="B90" s="391"/>
      <c r="C90" s="3"/>
    </row>
    <row r="91" spans="1:3" ht="15.6">
      <c r="A91" s="38" t="s">
        <v>103</v>
      </c>
      <c r="B91" s="39" t="s">
        <v>104</v>
      </c>
      <c r="C91" s="3"/>
    </row>
    <row r="92" spans="1:3" ht="7.5" customHeight="1">
      <c r="A92" s="38"/>
      <c r="B92" s="39"/>
      <c r="C92" s="3"/>
    </row>
    <row r="93" spans="1:3" ht="15.6">
      <c r="A93" s="391" t="s">
        <v>105</v>
      </c>
      <c r="B93" s="391"/>
      <c r="C93" s="3"/>
    </row>
    <row r="94" spans="1:3" s="17" customFormat="1" ht="15.6">
      <c r="A94" s="40" t="s">
        <v>106</v>
      </c>
      <c r="B94" s="40" t="s">
        <v>107</v>
      </c>
      <c r="C94" s="22"/>
    </row>
    <row r="95" spans="1:3" ht="15.6">
      <c r="A95" s="38" t="s">
        <v>108</v>
      </c>
      <c r="B95" s="39" t="s">
        <v>109</v>
      </c>
      <c r="C95" s="3"/>
    </row>
    <row r="96" spans="1:3" ht="15.6">
      <c r="A96" s="192"/>
      <c r="B96" s="192"/>
      <c r="C96" s="3"/>
    </row>
    <row r="97" spans="1:3" ht="15.6">
      <c r="A97" s="394" t="s">
        <v>110</v>
      </c>
      <c r="B97" s="394"/>
      <c r="C97" s="3"/>
    </row>
    <row r="98" spans="1:3" ht="7.5" customHeight="1">
      <c r="A98" s="47"/>
      <c r="B98" s="192"/>
      <c r="C98" s="3"/>
    </row>
    <row r="99" spans="1:3" ht="15.6">
      <c r="A99" s="394" t="s">
        <v>111</v>
      </c>
      <c r="B99" s="394"/>
      <c r="C99" s="3"/>
    </row>
    <row r="100" spans="1:3" ht="7.5" customHeight="1">
      <c r="A100" s="47"/>
      <c r="B100" s="192"/>
      <c r="C100" s="3"/>
    </row>
    <row r="101" spans="1:3" ht="15.6">
      <c r="A101" s="394" t="s">
        <v>112</v>
      </c>
      <c r="B101" s="394"/>
      <c r="C101" s="3"/>
    </row>
    <row r="102" spans="1:3">
      <c r="A102" s="2"/>
      <c r="B102" s="2"/>
      <c r="C102" s="3"/>
    </row>
    <row r="103" spans="1:3">
      <c r="A103" s="2"/>
      <c r="B103" s="2"/>
      <c r="C103" s="3"/>
    </row>
    <row r="104" spans="1:3">
      <c r="A104" s="2"/>
      <c r="B104" s="2"/>
      <c r="C104" s="3"/>
    </row>
    <row r="105" spans="1:3">
      <c r="A105" s="2"/>
      <c r="B105" s="2"/>
      <c r="C105" s="3"/>
    </row>
    <row r="106" spans="1:3">
      <c r="A106" s="2"/>
      <c r="B106" s="23"/>
      <c r="C106" s="3"/>
    </row>
    <row r="107" spans="1:3">
      <c r="A107" s="2"/>
      <c r="B107" s="2"/>
      <c r="C107" s="3"/>
    </row>
    <row r="108" spans="1:3">
      <c r="A108" s="2"/>
      <c r="B108" s="2"/>
      <c r="C108" s="3"/>
    </row>
    <row r="109" spans="1:3">
      <c r="A109" s="2"/>
      <c r="B109" s="2"/>
      <c r="C109" s="3"/>
    </row>
    <row r="110" spans="1:3">
      <c r="A110" s="2"/>
      <c r="B110" s="2"/>
      <c r="C110" s="3"/>
    </row>
    <row r="111" spans="1:3">
      <c r="A111" s="2"/>
      <c r="B111" s="2"/>
      <c r="C111" s="3"/>
    </row>
    <row r="112" spans="1:3">
      <c r="A112" s="2"/>
      <c r="B112" s="2"/>
      <c r="C112" s="3"/>
    </row>
    <row r="113" spans="1:3">
      <c r="A113" s="2"/>
      <c r="B113" s="2"/>
      <c r="C113" s="3"/>
    </row>
    <row r="114" spans="1:3">
      <c r="A114" s="2"/>
      <c r="B114" s="2"/>
      <c r="C114" s="3"/>
    </row>
    <row r="115" spans="1:3">
      <c r="A115" s="2"/>
      <c r="B115" s="2"/>
      <c r="C115" s="3"/>
    </row>
    <row r="116" spans="1:3">
      <c r="A116" s="2"/>
      <c r="B116" s="2"/>
      <c r="C116" s="3"/>
    </row>
    <row r="117" spans="1:3">
      <c r="A117" s="2"/>
      <c r="B117" s="2"/>
      <c r="C117" s="3"/>
    </row>
    <row r="118" spans="1:3">
      <c r="A118" s="2"/>
      <c r="B118" s="2"/>
      <c r="C118" s="3"/>
    </row>
    <row r="119" spans="1:3">
      <c r="A119" s="2"/>
      <c r="B119" s="2"/>
      <c r="C119" s="3"/>
    </row>
    <row r="120" spans="1:3">
      <c r="A120" s="2"/>
      <c r="B120" s="2"/>
      <c r="C120" s="3"/>
    </row>
    <row r="121" spans="1:3">
      <c r="A121" s="2"/>
      <c r="B121" s="2"/>
      <c r="C121" s="3"/>
    </row>
    <row r="122" spans="1:3">
      <c r="A122" s="3"/>
      <c r="B122" s="3"/>
      <c r="C122" s="3"/>
    </row>
    <row r="123" spans="1:3">
      <c r="A123" s="3"/>
      <c r="B123" s="3"/>
      <c r="C123" s="3"/>
    </row>
    <row r="124" spans="1:3">
      <c r="A124" s="3"/>
      <c r="B124" s="3"/>
      <c r="C124" s="3"/>
    </row>
    <row r="125" spans="1:3">
      <c r="A125" s="2"/>
      <c r="B125" s="2"/>
      <c r="C125" s="3"/>
    </row>
    <row r="126" spans="1:3">
      <c r="A126" s="2"/>
      <c r="B126" s="2"/>
      <c r="C126" s="3"/>
    </row>
    <row r="127" spans="1:3">
      <c r="A127" s="2"/>
      <c r="B127" s="2"/>
      <c r="C127" s="3"/>
    </row>
    <row r="128" spans="1:3">
      <c r="A128" s="3"/>
      <c r="B128" s="3"/>
      <c r="C128" s="3"/>
    </row>
    <row r="129" spans="1:3">
      <c r="A129" s="3"/>
      <c r="B129" s="3"/>
      <c r="C129" s="3"/>
    </row>
    <row r="130" spans="1:3">
      <c r="A130" s="3"/>
      <c r="B130" s="3"/>
      <c r="C130" s="3"/>
    </row>
    <row r="131" spans="1:3">
      <c r="A131" s="3"/>
      <c r="B131" s="3"/>
      <c r="C131" s="3"/>
    </row>
    <row r="132" spans="1:3">
      <c r="A132" s="3"/>
      <c r="B132" s="3"/>
      <c r="C132" s="3"/>
    </row>
    <row r="133" spans="1:3">
      <c r="A133" s="3"/>
      <c r="B133" s="3"/>
      <c r="C133" s="3"/>
    </row>
    <row r="134" spans="1:3">
      <c r="A134" s="3"/>
      <c r="B134" s="3"/>
      <c r="C134" s="3"/>
    </row>
    <row r="135" spans="1:3">
      <c r="A135" s="3"/>
      <c r="B135" s="3"/>
      <c r="C135" s="3"/>
    </row>
    <row r="136" spans="1:3">
      <c r="A136" s="3"/>
      <c r="B136" s="3"/>
      <c r="C136" s="3"/>
    </row>
    <row r="137" spans="1:3">
      <c r="A137" s="3"/>
      <c r="B137" s="3"/>
      <c r="C137" s="3"/>
    </row>
    <row r="138" spans="1:3">
      <c r="A138" s="3"/>
      <c r="B138" s="3"/>
      <c r="C138" s="3"/>
    </row>
    <row r="139" spans="1:3">
      <c r="A139" s="3"/>
      <c r="B139" s="3"/>
      <c r="C139" s="3"/>
    </row>
    <row r="140" spans="1:3">
      <c r="A140" s="3"/>
      <c r="B140" s="3"/>
      <c r="C140" s="3"/>
    </row>
    <row r="141" spans="1:3">
      <c r="A141" s="3"/>
      <c r="B141" s="3"/>
      <c r="C141" s="3"/>
    </row>
    <row r="142" spans="1:3">
      <c r="A142" s="3"/>
      <c r="B142" s="3"/>
      <c r="C142" s="3"/>
    </row>
    <row r="143" spans="1:3">
      <c r="A143" s="3"/>
      <c r="B143" s="3"/>
      <c r="C143" s="3"/>
    </row>
    <row r="144" spans="1:3">
      <c r="A144" s="3"/>
      <c r="B144" s="3"/>
      <c r="C144" s="3"/>
    </row>
    <row r="145" spans="1:3">
      <c r="A145" s="3"/>
      <c r="B145" s="3"/>
      <c r="C145" s="3"/>
    </row>
    <row r="146" spans="1:3">
      <c r="A146" s="3"/>
      <c r="B146" s="3"/>
      <c r="C146" s="3"/>
    </row>
    <row r="147" spans="1:3">
      <c r="A147" s="3"/>
      <c r="B147" s="3"/>
      <c r="C147" s="3"/>
    </row>
    <row r="148" spans="1:3">
      <c r="A148" s="3"/>
      <c r="B148" s="3"/>
      <c r="C148" s="3"/>
    </row>
    <row r="149" spans="1:3">
      <c r="A149" s="3"/>
      <c r="B149" s="3"/>
      <c r="C149" s="3"/>
    </row>
    <row r="150" spans="1:3">
      <c r="A150" s="2"/>
      <c r="B150" s="2"/>
      <c r="C150" s="2"/>
    </row>
    <row r="151" spans="1:3">
      <c r="A151" s="2"/>
      <c r="B151" s="2"/>
      <c r="C151" s="2"/>
    </row>
    <row r="152" spans="1:3">
      <c r="A152" s="2"/>
      <c r="B152" s="2"/>
      <c r="C152" s="2"/>
    </row>
    <row r="153" spans="1:3">
      <c r="A153" s="2"/>
      <c r="B153" s="2"/>
      <c r="C153" s="2"/>
    </row>
    <row r="154" spans="1:3">
      <c r="A154" s="2"/>
      <c r="B154" s="2"/>
      <c r="C154" s="2"/>
    </row>
    <row r="155" spans="1:3">
      <c r="A155" s="2"/>
      <c r="B155" s="2"/>
      <c r="C155" s="2"/>
    </row>
    <row r="156" spans="1:3">
      <c r="A156" s="2"/>
      <c r="B156" s="2"/>
      <c r="C156" s="2"/>
    </row>
    <row r="157" spans="1:3">
      <c r="A157" s="2"/>
      <c r="B157" s="2"/>
      <c r="C157" s="2"/>
    </row>
    <row r="158" spans="1:3">
      <c r="A158" s="2"/>
      <c r="B158" s="2"/>
      <c r="C158" s="2"/>
    </row>
    <row r="159" spans="1:3">
      <c r="A159" s="2"/>
      <c r="B159" s="2"/>
      <c r="C159" s="2"/>
    </row>
    <row r="160" spans="1:3">
      <c r="A160" s="2"/>
      <c r="B160" s="2"/>
      <c r="C160" s="2"/>
    </row>
    <row r="161" spans="1:3">
      <c r="A161" s="2"/>
      <c r="B161" s="2"/>
      <c r="C161" s="2"/>
    </row>
    <row r="162" spans="1:3">
      <c r="A162" s="2"/>
      <c r="B162" s="2"/>
      <c r="C162" s="2"/>
    </row>
  </sheetData>
  <sheetProtection password="8690" sheet="1" objects="1" scenarios="1"/>
  <mergeCells count="27">
    <mergeCell ref="A97:B97"/>
    <mergeCell ref="A99:B99"/>
    <mergeCell ref="A101:B101"/>
    <mergeCell ref="A73:B73"/>
    <mergeCell ref="A79:B79"/>
    <mergeCell ref="A86:B86"/>
    <mergeCell ref="A90:B90"/>
    <mergeCell ref="A93:B93"/>
    <mergeCell ref="A65:B65"/>
    <mergeCell ref="A25:B25"/>
    <mergeCell ref="A28:B28"/>
    <mergeCell ref="A32:B32"/>
    <mergeCell ref="A34:B34"/>
    <mergeCell ref="A39:B39"/>
    <mergeCell ref="A42:B42"/>
    <mergeCell ref="A64:B64"/>
    <mergeCell ref="A44:B44"/>
    <mergeCell ref="A48:B48"/>
    <mergeCell ref="A52:B52"/>
    <mergeCell ref="A55:B55"/>
    <mergeCell ref="A59:B59"/>
    <mergeCell ref="A20:B20"/>
    <mergeCell ref="A1:B1"/>
    <mergeCell ref="A2:B2"/>
    <mergeCell ref="A6:B6"/>
    <mergeCell ref="A9:B9"/>
    <mergeCell ref="A15:B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J23"/>
  <sheetViews>
    <sheetView showGridLines="0" workbookViewId="0">
      <selection sqref="A1:I1"/>
    </sheetView>
  </sheetViews>
  <sheetFormatPr defaultColWidth="8.88671875" defaultRowHeight="13.8"/>
  <cols>
    <col min="1" max="1" width="40.44140625" style="4" customWidth="1"/>
    <col min="2" max="2" width="3.109375" style="4" customWidth="1"/>
    <col min="3" max="3" width="15.88671875" style="9" customWidth="1"/>
    <col min="4" max="4" width="3.109375" style="4" customWidth="1"/>
    <col min="5" max="5" width="14.6640625" style="4" bestFit="1" customWidth="1"/>
    <col min="6" max="6" width="3.109375" style="4" customWidth="1"/>
    <col min="7" max="7" width="14.6640625" style="4" bestFit="1" customWidth="1"/>
    <col min="8" max="8" width="3.109375" style="4" customWidth="1"/>
    <col min="9" max="9" width="14.6640625" style="4" bestFit="1" customWidth="1"/>
    <col min="10" max="10" width="10.6640625" style="4" bestFit="1" customWidth="1"/>
    <col min="11" max="16384" width="8.88671875" style="4"/>
  </cols>
  <sheetData>
    <row r="1" spans="1:10" ht="15.6">
      <c r="A1" s="430" t="str">
        <f>'Company Input'!C2</f>
        <v>Company Name</v>
      </c>
      <c r="B1" s="430"/>
      <c r="C1" s="430"/>
      <c r="D1" s="430"/>
      <c r="E1" s="430"/>
      <c r="F1" s="430"/>
      <c r="G1" s="430"/>
      <c r="H1" s="430"/>
      <c r="I1" s="430"/>
      <c r="J1" s="289"/>
    </row>
    <row r="2" spans="1:10" ht="15.6">
      <c r="A2" s="431" t="s">
        <v>6</v>
      </c>
      <c r="B2" s="431"/>
      <c r="C2" s="431"/>
      <c r="D2" s="431"/>
      <c r="E2" s="431"/>
      <c r="F2" s="431"/>
      <c r="G2" s="431"/>
      <c r="H2" s="431"/>
      <c r="I2" s="431"/>
    </row>
    <row r="3" spans="1:10">
      <c r="A3" s="431"/>
      <c r="B3" s="431"/>
      <c r="C3" s="431">
        <f>'Company Input'!C15</f>
        <v>2025</v>
      </c>
      <c r="D3" s="431"/>
      <c r="E3" s="431">
        <f>'Company Input'!C16</f>
        <v>2026</v>
      </c>
      <c r="F3" s="431"/>
      <c r="G3" s="431">
        <f>'Company Input'!C17</f>
        <v>2027</v>
      </c>
      <c r="H3" s="431"/>
      <c r="I3" s="431">
        <f>'Company Input'!C18</f>
        <v>2028</v>
      </c>
    </row>
    <row r="4" spans="1:10">
      <c r="A4" s="431"/>
      <c r="B4" s="431"/>
      <c r="C4" s="431"/>
      <c r="D4" s="431"/>
      <c r="E4" s="431"/>
      <c r="F4" s="431"/>
      <c r="G4" s="431"/>
      <c r="H4" s="431"/>
      <c r="I4" s="431"/>
    </row>
    <row r="5" spans="1:10" ht="15.6">
      <c r="A5" s="160" t="s">
        <v>246</v>
      </c>
      <c r="B5" s="43"/>
      <c r="C5" s="136"/>
      <c r="D5" s="43"/>
      <c r="E5" s="211"/>
      <c r="F5" s="211"/>
      <c r="G5" s="211"/>
      <c r="H5" s="211"/>
      <c r="I5" s="211"/>
    </row>
    <row r="6" spans="1:10" ht="15.6">
      <c r="A6" s="43" t="s">
        <v>119</v>
      </c>
      <c r="B6" s="43"/>
      <c r="C6" s="206">
        <f>'Journal Entries'!C5+'Company Input'!I20-'Journal Entries'!D5</f>
        <v>0</v>
      </c>
      <c r="D6" s="193"/>
      <c r="E6" s="206">
        <f>'Journal Entries'!F5-'Journal Entries'!G5+'Journal Entries'!C5+'Company Input'!I20</f>
        <v>0</v>
      </c>
      <c r="F6" s="193"/>
      <c r="G6" s="206">
        <f>'Journal Entries'!I5-'Journal Entries'!J5+'Journal Entries'!F5+'Journal Entries'!C5+'Company Input'!I20</f>
        <v>0</v>
      </c>
      <c r="H6" s="193"/>
      <c r="I6" s="206">
        <f>'Journal Entries'!L5-'Journal Entries'!M5+'Journal Entries'!I5+'Journal Entries'!F5+'Journal Entries'!C5+'Company Input'!I20</f>
        <v>0</v>
      </c>
    </row>
    <row r="7" spans="1:10" ht="15.6">
      <c r="A7" s="43" t="s">
        <v>185</v>
      </c>
      <c r="B7" s="43"/>
      <c r="C7" s="164">
        <f>'Journal Entries'!C6</f>
        <v>0</v>
      </c>
      <c r="D7" s="162"/>
      <c r="E7" s="164">
        <f>'Journal Entries'!F6+C7</f>
        <v>0</v>
      </c>
      <c r="F7" s="162"/>
      <c r="G7" s="164">
        <f>'Journal Entries'!I6+E7</f>
        <v>0</v>
      </c>
      <c r="H7" s="162"/>
      <c r="I7" s="164">
        <f>'Journal Entries'!L6+G7</f>
        <v>0</v>
      </c>
    </row>
    <row r="8" spans="1:10" ht="16.2" thickBot="1">
      <c r="A8" s="165" t="s">
        <v>247</v>
      </c>
      <c r="B8" s="43"/>
      <c r="C8" s="166">
        <f>SUM(C6:C7)</f>
        <v>0</v>
      </c>
      <c r="D8" s="162"/>
      <c r="E8" s="166">
        <f>SUM(E6:E7)</f>
        <v>0</v>
      </c>
      <c r="F8" s="162"/>
      <c r="G8" s="166">
        <f>SUM(G6:G7)</f>
        <v>0</v>
      </c>
      <c r="H8" s="162"/>
      <c r="I8" s="166">
        <f>SUM(I6:I7)</f>
        <v>0</v>
      </c>
      <c r="J8" s="13"/>
    </row>
    <row r="9" spans="1:10" ht="16.2" thickTop="1">
      <c r="A9" s="43"/>
      <c r="B9" s="43"/>
      <c r="C9" s="161"/>
      <c r="D9" s="162"/>
      <c r="E9" s="162"/>
      <c r="F9" s="162"/>
      <c r="G9" s="162"/>
      <c r="H9" s="162"/>
      <c r="I9" s="162"/>
      <c r="J9" s="2"/>
    </row>
    <row r="10" spans="1:10" ht="15.6">
      <c r="A10" s="160" t="s">
        <v>248</v>
      </c>
      <c r="B10" s="43"/>
      <c r="C10" s="161"/>
      <c r="D10" s="162"/>
      <c r="E10" s="162"/>
      <c r="F10" s="162"/>
      <c r="G10" s="162"/>
      <c r="H10" s="162"/>
      <c r="I10" s="162"/>
    </row>
    <row r="11" spans="1:10" ht="15.6">
      <c r="A11" s="43" t="s">
        <v>56</v>
      </c>
      <c r="B11" s="43"/>
      <c r="C11" s="163">
        <f>'Journal Entries'!D7</f>
        <v>0</v>
      </c>
      <c r="D11" s="162"/>
      <c r="E11" s="163">
        <f>'Journal Entries'!D7+'Journal Entries'!G7-'Journal Entries'!F7</f>
        <v>0</v>
      </c>
      <c r="F11" s="162"/>
      <c r="G11" s="163">
        <f>+'Journal Entries'!D7+'Journal Entries'!G7+'Journal Entries'!J7-'Journal Entries'!F7-'Journal Entries'!I7</f>
        <v>0</v>
      </c>
      <c r="H11" s="162"/>
      <c r="I11" s="163">
        <f>'Journal Entries'!D7+'Journal Entries'!G7+'Journal Entries'!J7+'Journal Entries'!M7-'Journal Entries'!F7-'Journal Entries'!I7-'Journal Entries'!L7</f>
        <v>0</v>
      </c>
    </row>
    <row r="12" spans="1:10" ht="15.6">
      <c r="A12" s="43" t="s">
        <v>195</v>
      </c>
      <c r="B12" s="43"/>
      <c r="C12" s="164">
        <f>'Other Inputs'!N15</f>
        <v>0</v>
      </c>
      <c r="D12" s="162"/>
      <c r="E12" s="164">
        <f>'Other Inputs'!R15</f>
        <v>0</v>
      </c>
      <c r="F12" s="162"/>
      <c r="G12" s="164">
        <f>'Other Inputs'!V15</f>
        <v>0</v>
      </c>
      <c r="H12" s="162"/>
      <c r="I12" s="164">
        <f>'Other Inputs'!Z15</f>
        <v>0</v>
      </c>
    </row>
    <row r="13" spans="1:10" ht="15.6">
      <c r="A13" s="165" t="s">
        <v>249</v>
      </c>
      <c r="B13" s="43"/>
      <c r="C13" s="167">
        <f>SUM(C11:C12)</f>
        <v>0</v>
      </c>
      <c r="D13" s="162"/>
      <c r="E13" s="168">
        <f>SUM(E11:E12)</f>
        <v>0</v>
      </c>
      <c r="F13" s="162"/>
      <c r="G13" s="168">
        <f>SUM(G11:G12)</f>
        <v>0</v>
      </c>
      <c r="H13" s="162"/>
      <c r="I13" s="168">
        <f>SUM(I11:I12)</f>
        <v>0</v>
      </c>
      <c r="J13" s="7"/>
    </row>
    <row r="14" spans="1:10" ht="15.6">
      <c r="A14" s="43"/>
      <c r="B14" s="43"/>
      <c r="C14" s="161"/>
      <c r="D14" s="162"/>
      <c r="E14" s="162"/>
      <c r="F14" s="162"/>
      <c r="G14" s="162"/>
      <c r="H14" s="162"/>
      <c r="I14" s="162"/>
    </row>
    <row r="15" spans="1:10" ht="15.6">
      <c r="A15" s="160" t="s">
        <v>250</v>
      </c>
      <c r="B15" s="43"/>
      <c r="C15" s="161"/>
      <c r="D15" s="162"/>
      <c r="E15" s="162"/>
      <c r="F15" s="162"/>
      <c r="G15" s="162"/>
      <c r="H15" s="162"/>
      <c r="I15" s="162"/>
      <c r="J15" s="13"/>
    </row>
    <row r="16" spans="1:10" ht="15.6">
      <c r="A16" s="43" t="s">
        <v>13</v>
      </c>
      <c r="B16" s="43"/>
      <c r="C16" s="161">
        <f>'Journal Entries'!D8</f>
        <v>0</v>
      </c>
      <c r="D16" s="162"/>
      <c r="E16" s="161">
        <f>'Journal Entries'!G8+C16</f>
        <v>0</v>
      </c>
      <c r="F16" s="162"/>
      <c r="G16" s="161">
        <f>'Journal Entries'!J8+E16</f>
        <v>0</v>
      </c>
      <c r="H16" s="162"/>
      <c r="I16" s="161">
        <f>'Journal Entries'!M8+G16</f>
        <v>0</v>
      </c>
    </row>
    <row r="17" spans="1:10" ht="15.6">
      <c r="A17" s="43" t="s">
        <v>74</v>
      </c>
      <c r="B17" s="43"/>
      <c r="C17" s="164">
        <f>'Income Statement'!C31</f>
        <v>0</v>
      </c>
      <c r="D17" s="162"/>
      <c r="E17" s="164">
        <f>'Income Statement'!E31</f>
        <v>0</v>
      </c>
      <c r="F17" s="162"/>
      <c r="G17" s="164">
        <f>'Income Statement'!G31</f>
        <v>0</v>
      </c>
      <c r="H17" s="162"/>
      <c r="I17" s="164">
        <f>'Income Statement'!I31</f>
        <v>0</v>
      </c>
      <c r="J17" s="5"/>
    </row>
    <row r="18" spans="1:10" ht="15.6">
      <c r="A18" s="165" t="s">
        <v>251</v>
      </c>
      <c r="B18" s="43"/>
      <c r="C18" s="167">
        <f>SUM(C16:C17)</f>
        <v>0</v>
      </c>
      <c r="D18" s="93"/>
      <c r="E18" s="168">
        <f>SUM(E16:E17)</f>
        <v>0</v>
      </c>
      <c r="F18" s="93"/>
      <c r="G18" s="168">
        <f>SUM(G16:G17)</f>
        <v>0</v>
      </c>
      <c r="H18" s="93"/>
      <c r="I18" s="168">
        <f>SUM(I16:I17)</f>
        <v>0</v>
      </c>
    </row>
    <row r="19" spans="1:10" ht="15.6">
      <c r="A19" s="43"/>
      <c r="B19" s="43"/>
      <c r="C19" s="161"/>
      <c r="D19" s="162"/>
      <c r="E19" s="162"/>
      <c r="F19" s="162"/>
      <c r="G19" s="162"/>
      <c r="H19" s="162"/>
      <c r="I19" s="162"/>
      <c r="J19" s="13"/>
    </row>
    <row r="20" spans="1:10" ht="16.2" thickBot="1">
      <c r="A20" s="165" t="s">
        <v>252</v>
      </c>
      <c r="B20" s="43"/>
      <c r="C20" s="169">
        <f>C18+C13</f>
        <v>0</v>
      </c>
      <c r="D20" s="162"/>
      <c r="E20" s="166">
        <f>E18+E13</f>
        <v>0</v>
      </c>
      <c r="F20" s="162"/>
      <c r="G20" s="166">
        <f>G13+G18</f>
        <v>0</v>
      </c>
      <c r="H20" s="162"/>
      <c r="I20" s="166">
        <f>I18+I13</f>
        <v>0</v>
      </c>
    </row>
    <row r="21" spans="1:10" ht="16.2" thickTop="1">
      <c r="A21" s="19"/>
      <c r="B21" s="19"/>
      <c r="C21" s="135"/>
      <c r="D21" s="19"/>
      <c r="E21" s="19"/>
      <c r="F21" s="19"/>
      <c r="G21" s="19"/>
      <c r="H21" s="19"/>
      <c r="I21" s="19"/>
    </row>
    <row r="22" spans="1:10">
      <c r="E22" s="197"/>
      <c r="G22" s="197"/>
      <c r="I22" s="197"/>
    </row>
    <row r="23" spans="1:10">
      <c r="C23" s="197"/>
      <c r="E23" s="197"/>
      <c r="G23" s="197"/>
      <c r="I23" s="197"/>
    </row>
  </sheetData>
  <sheetProtection password="8690" sheet="1" objects="1" scenarios="1" formatCells="0" formatColumns="0" formatRows="0"/>
  <mergeCells count="11">
    <mergeCell ref="A1:I1"/>
    <mergeCell ref="A2:I2"/>
    <mergeCell ref="C3:C4"/>
    <mergeCell ref="E3:E4"/>
    <mergeCell ref="G3:G4"/>
    <mergeCell ref="I3:I4"/>
    <mergeCell ref="D3:D4"/>
    <mergeCell ref="B3:B4"/>
    <mergeCell ref="F3:F4"/>
    <mergeCell ref="H3:H4"/>
    <mergeCell ref="A3:A4"/>
  </mergeCells>
  <conditionalFormatting sqref="C20 C8">
    <cfRule type="uniqueValues" dxfId="3" priority="4"/>
  </conditionalFormatting>
  <conditionalFormatting sqref="E20 E8">
    <cfRule type="uniqueValues" dxfId="2" priority="3"/>
  </conditionalFormatting>
  <conditionalFormatting sqref="G20 G8">
    <cfRule type="uniqueValues" dxfId="1" priority="2"/>
  </conditionalFormatting>
  <conditionalFormatting sqref="I20 I8">
    <cfRule type="uniqueValues" dxfId="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T69"/>
  <sheetViews>
    <sheetView showGridLines="0" workbookViewId="0">
      <selection activeCell="B1" sqref="B1:M1"/>
    </sheetView>
  </sheetViews>
  <sheetFormatPr defaultColWidth="8.88671875" defaultRowHeight="13.8"/>
  <cols>
    <col min="1" max="1" width="8.88671875" style="4"/>
    <col min="2" max="2" width="25.109375" style="4" bestFit="1" customWidth="1"/>
    <col min="3" max="3" width="3.44140625" style="4" customWidth="1"/>
    <col min="4" max="4" width="24" style="4" bestFit="1" customWidth="1"/>
    <col min="5" max="5" width="3.44140625" style="4" customWidth="1"/>
    <col min="6" max="6" width="11.6640625" style="4" bestFit="1" customWidth="1"/>
    <col min="7" max="7" width="3.44140625" style="4" customWidth="1"/>
    <col min="8" max="8" width="17.44140625" style="4" customWidth="1"/>
    <col min="9" max="9" width="3.88671875" style="4" customWidth="1"/>
    <col min="10" max="10" width="15.109375" style="4" bestFit="1" customWidth="1"/>
    <col min="11" max="11" width="4.109375" style="4" customWidth="1"/>
    <col min="12" max="12" width="15.109375" style="4" bestFit="1" customWidth="1"/>
    <col min="13" max="13" width="5.88671875" style="4" customWidth="1"/>
    <col min="14" max="14" width="82.6640625" style="4" bestFit="1" customWidth="1"/>
    <col min="15" max="16384" width="8.88671875" style="4"/>
  </cols>
  <sheetData>
    <row r="1" spans="2:20" ht="15.6">
      <c r="B1" s="435" t="str">
        <f>'Company Input'!C2</f>
        <v>Company Name</v>
      </c>
      <c r="C1" s="435"/>
      <c r="D1" s="435"/>
      <c r="E1" s="435"/>
      <c r="F1" s="435"/>
      <c r="G1" s="435"/>
      <c r="H1" s="435"/>
      <c r="I1" s="435"/>
      <c r="J1" s="435"/>
      <c r="K1" s="435"/>
      <c r="L1" s="435"/>
      <c r="M1" s="435"/>
      <c r="N1" s="19"/>
      <c r="O1" s="290"/>
      <c r="P1" s="19"/>
      <c r="Q1" s="19"/>
      <c r="R1" s="19"/>
      <c r="S1" s="19"/>
    </row>
    <row r="2" spans="2:20" ht="15.6">
      <c r="B2" s="406" t="s">
        <v>253</v>
      </c>
      <c r="C2" s="406"/>
      <c r="D2" s="406"/>
      <c r="E2" s="406"/>
      <c r="F2" s="406"/>
      <c r="G2" s="406"/>
      <c r="H2" s="406"/>
      <c r="I2" s="406"/>
      <c r="J2" s="406"/>
      <c r="K2" s="406"/>
      <c r="L2" s="406"/>
      <c r="M2" s="406"/>
      <c r="N2" s="19"/>
      <c r="O2" s="19"/>
      <c r="P2" s="19"/>
      <c r="Q2" s="19"/>
      <c r="R2" s="19"/>
      <c r="S2" s="19"/>
    </row>
    <row r="3" spans="2:20" ht="15.6">
      <c r="B3" s="275"/>
      <c r="C3" s="275"/>
      <c r="D3" s="275"/>
      <c r="E3" s="275"/>
      <c r="F3" s="275"/>
      <c r="G3" s="275"/>
      <c r="H3" s="275"/>
      <c r="I3" s="275"/>
      <c r="J3" s="275"/>
      <c r="K3" s="275"/>
      <c r="L3" s="275"/>
      <c r="M3" s="19"/>
      <c r="N3" s="19"/>
      <c r="O3" s="19"/>
      <c r="P3" s="19"/>
      <c r="Q3" s="19"/>
      <c r="R3" s="19"/>
      <c r="S3" s="19"/>
    </row>
    <row r="4" spans="2:20" ht="16.2" thickBot="1">
      <c r="B4" s="19"/>
      <c r="C4" s="275"/>
      <c r="D4" s="275"/>
      <c r="E4" s="275"/>
      <c r="F4" s="275">
        <f>'Company Input'!C15</f>
        <v>2025</v>
      </c>
      <c r="G4" s="275"/>
      <c r="H4" s="275">
        <f>'Company Input'!C16</f>
        <v>2026</v>
      </c>
      <c r="I4" s="275"/>
      <c r="J4" s="275">
        <f>'Company Input'!C17</f>
        <v>2027</v>
      </c>
      <c r="K4" s="275"/>
      <c r="L4" s="275">
        <f>'Company Input'!C18</f>
        <v>2028</v>
      </c>
      <c r="M4" s="19"/>
      <c r="N4" s="19"/>
      <c r="O4" s="19"/>
      <c r="P4" s="290"/>
      <c r="Q4" s="19"/>
      <c r="R4" s="19"/>
      <c r="S4" s="19"/>
      <c r="T4" s="19"/>
    </row>
    <row r="5" spans="2:20" ht="15.6">
      <c r="B5" s="51"/>
      <c r="C5" s="51"/>
      <c r="D5" s="51"/>
      <c r="E5" s="51"/>
      <c r="F5" s="51"/>
      <c r="G5" s="51"/>
      <c r="H5" s="51"/>
      <c r="I5" s="51"/>
      <c r="J5" s="51"/>
      <c r="K5" s="51"/>
      <c r="L5" s="51"/>
      <c r="M5" s="51"/>
      <c r="N5" s="19"/>
      <c r="O5" s="19"/>
      <c r="P5" s="19"/>
      <c r="Q5" s="19"/>
      <c r="R5" s="19"/>
      <c r="S5" s="19"/>
      <c r="T5" s="19"/>
    </row>
    <row r="6" spans="2:20" ht="15.6">
      <c r="B6" s="51"/>
      <c r="C6" s="51"/>
      <c r="D6" s="51"/>
      <c r="E6" s="51"/>
      <c r="F6" s="51"/>
      <c r="G6" s="51"/>
      <c r="H6" s="51"/>
      <c r="I6" s="51"/>
      <c r="J6" s="51"/>
      <c r="K6" s="51"/>
      <c r="L6" s="51"/>
      <c r="M6" s="51"/>
      <c r="N6" s="19"/>
      <c r="O6" s="19"/>
      <c r="P6" s="19"/>
      <c r="Q6" s="19"/>
      <c r="R6" s="19"/>
      <c r="S6" s="19"/>
    </row>
    <row r="7" spans="2:20" ht="15.6">
      <c r="B7" s="170" t="s">
        <v>254</v>
      </c>
      <c r="C7" s="171"/>
      <c r="D7" s="171"/>
      <c r="E7" s="171"/>
      <c r="F7" s="171"/>
      <c r="G7" s="171"/>
      <c r="H7" s="171"/>
      <c r="I7" s="171"/>
      <c r="J7" s="171"/>
      <c r="K7" s="171"/>
      <c r="L7" s="171"/>
      <c r="M7" s="172"/>
      <c r="N7" s="19"/>
      <c r="O7" s="19"/>
      <c r="P7" s="19"/>
      <c r="Q7" s="19"/>
      <c r="R7" s="19"/>
      <c r="S7" s="19"/>
    </row>
    <row r="8" spans="2:20" ht="15.6">
      <c r="B8" s="173"/>
      <c r="C8" s="51"/>
      <c r="D8" s="51"/>
      <c r="E8" s="51"/>
      <c r="F8" s="51"/>
      <c r="G8" s="51"/>
      <c r="H8" s="51"/>
      <c r="I8" s="51"/>
      <c r="J8" s="51"/>
      <c r="K8" s="51"/>
      <c r="L8" s="51"/>
      <c r="M8" s="174"/>
      <c r="N8" s="19"/>
      <c r="O8" s="19"/>
      <c r="P8" s="19"/>
      <c r="Q8" s="19"/>
      <c r="R8" s="19"/>
      <c r="S8" s="19"/>
    </row>
    <row r="9" spans="2:20" ht="15.6">
      <c r="B9" s="436" t="s">
        <v>76</v>
      </c>
      <c r="C9" s="437" t="s">
        <v>255</v>
      </c>
      <c r="D9" s="175" t="s">
        <v>60</v>
      </c>
      <c r="E9" s="51"/>
      <c r="F9" s="433" t="s">
        <v>256</v>
      </c>
      <c r="G9" s="51"/>
      <c r="H9" s="433" t="e">
        <f>'Income Statement'!E25/(('Balance Sheet'!C8+'Balance Sheet'!E8)/2)</f>
        <v>#DIV/0!</v>
      </c>
      <c r="I9" s="51"/>
      <c r="J9" s="433" t="e">
        <f>'Income Statement'!G25/(('Balance Sheet'!E8+'Balance Sheet'!G8)/2)</f>
        <v>#DIV/0!</v>
      </c>
      <c r="K9" s="51"/>
      <c r="L9" s="433" t="e">
        <f>'Income Statement'!I25/(('Balance Sheet'!G8+'Balance Sheet'!I8)/2)</f>
        <v>#DIV/0!</v>
      </c>
      <c r="M9" s="180"/>
      <c r="N9" s="432" t="s">
        <v>257</v>
      </c>
      <c r="O9" s="19"/>
      <c r="P9" s="19"/>
      <c r="Q9" s="19"/>
      <c r="R9" s="19"/>
      <c r="S9" s="19"/>
    </row>
    <row r="10" spans="2:20" ht="15.6">
      <c r="B10" s="436"/>
      <c r="C10" s="437"/>
      <c r="D10" s="176" t="s">
        <v>258</v>
      </c>
      <c r="E10" s="51"/>
      <c r="F10" s="434"/>
      <c r="G10" s="51"/>
      <c r="H10" s="434"/>
      <c r="I10" s="51"/>
      <c r="J10" s="434"/>
      <c r="K10" s="51"/>
      <c r="L10" s="434"/>
      <c r="M10" s="180"/>
      <c r="N10" s="432"/>
      <c r="O10" s="19"/>
      <c r="P10" s="19"/>
      <c r="Q10" s="19"/>
      <c r="R10" s="19"/>
      <c r="S10" s="19"/>
    </row>
    <row r="11" spans="2:20" ht="15.6">
      <c r="B11" s="173"/>
      <c r="C11" s="51"/>
      <c r="D11" s="51"/>
      <c r="E11" s="51"/>
      <c r="F11" s="51"/>
      <c r="G11" s="51"/>
      <c r="H11" s="51"/>
      <c r="I11" s="51"/>
      <c r="J11" s="51"/>
      <c r="K11" s="51"/>
      <c r="L11" s="51"/>
      <c r="M11" s="174"/>
      <c r="N11" s="19"/>
      <c r="O11" s="19"/>
      <c r="P11" s="19"/>
      <c r="Q11" s="19"/>
      <c r="R11" s="19"/>
      <c r="S11" s="19"/>
    </row>
    <row r="12" spans="2:20" ht="15.6">
      <c r="B12" s="436" t="s">
        <v>77</v>
      </c>
      <c r="C12" s="437" t="s">
        <v>255</v>
      </c>
      <c r="D12" s="175" t="s">
        <v>60</v>
      </c>
      <c r="E12" s="51"/>
      <c r="F12" s="433">
        <f>IFERROR('Income Statement'!C25/'Balance Sheet'!C18,0)</f>
        <v>0</v>
      </c>
      <c r="G12" s="51"/>
      <c r="H12" s="433" t="e">
        <f>'Income Statement'!E25/'Balance Sheet'!E18</f>
        <v>#DIV/0!</v>
      </c>
      <c r="I12" s="51"/>
      <c r="J12" s="433" t="e">
        <f>'Income Statement'!G25/'Balance Sheet'!G18</f>
        <v>#DIV/0!</v>
      </c>
      <c r="K12" s="51"/>
      <c r="L12" s="433" t="e">
        <f>'Income Statement'!I25/'Balance Sheet'!I18</f>
        <v>#DIV/0!</v>
      </c>
      <c r="M12" s="174"/>
      <c r="N12" s="432" t="s">
        <v>259</v>
      </c>
      <c r="O12" s="19"/>
      <c r="P12" s="19"/>
      <c r="Q12" s="19"/>
      <c r="R12" s="19"/>
      <c r="S12" s="19"/>
    </row>
    <row r="13" spans="2:20" ht="15.6">
      <c r="B13" s="436"/>
      <c r="C13" s="437"/>
      <c r="D13" s="176" t="s">
        <v>260</v>
      </c>
      <c r="E13" s="51"/>
      <c r="F13" s="434"/>
      <c r="G13" s="51"/>
      <c r="H13" s="434"/>
      <c r="I13" s="51"/>
      <c r="J13" s="434"/>
      <c r="K13" s="51"/>
      <c r="L13" s="434"/>
      <c r="M13" s="174"/>
      <c r="N13" s="432"/>
      <c r="O13" s="19"/>
      <c r="P13" s="19"/>
      <c r="Q13" s="19"/>
      <c r="R13" s="19"/>
      <c r="S13" s="19"/>
    </row>
    <row r="14" spans="2:20" ht="15.6">
      <c r="B14" s="173"/>
      <c r="C14" s="51"/>
      <c r="D14" s="51"/>
      <c r="E14" s="51"/>
      <c r="F14" s="51"/>
      <c r="G14" s="51"/>
      <c r="H14" s="51"/>
      <c r="I14" s="51"/>
      <c r="J14" s="51"/>
      <c r="K14" s="51"/>
      <c r="L14" s="51"/>
      <c r="M14" s="174"/>
      <c r="N14" s="19"/>
      <c r="O14" s="19"/>
      <c r="P14" s="19"/>
      <c r="Q14" s="19"/>
      <c r="R14" s="19"/>
      <c r="S14" s="19"/>
    </row>
    <row r="15" spans="2:20" ht="15.6">
      <c r="B15" s="436" t="s">
        <v>66</v>
      </c>
      <c r="C15" s="437" t="s">
        <v>255</v>
      </c>
      <c r="D15" s="175" t="s">
        <v>60</v>
      </c>
      <c r="E15" s="51"/>
      <c r="F15" s="433">
        <f>IFERROR('Income Statement'!C25/'Income Statement'!C6,0)</f>
        <v>0</v>
      </c>
      <c r="G15" s="51"/>
      <c r="H15" s="433" t="e">
        <f>'Income Statement'!E25/'Income Statement'!E6</f>
        <v>#DIV/0!</v>
      </c>
      <c r="I15" s="51"/>
      <c r="J15" s="433" t="e">
        <f>'Income Statement'!G25/'Income Statement'!G6</f>
        <v>#DIV/0!</v>
      </c>
      <c r="K15" s="51"/>
      <c r="L15" s="433" t="e">
        <f>'Income Statement'!I25/'Income Statement'!I6</f>
        <v>#DIV/0!</v>
      </c>
      <c r="M15" s="174"/>
      <c r="N15" s="432" t="s">
        <v>261</v>
      </c>
      <c r="O15" s="19"/>
      <c r="P15" s="19"/>
      <c r="Q15" s="19"/>
      <c r="R15" s="19"/>
      <c r="S15" s="19"/>
    </row>
    <row r="16" spans="2:20" ht="15.6">
      <c r="B16" s="436"/>
      <c r="C16" s="437"/>
      <c r="D16" s="176" t="s">
        <v>262</v>
      </c>
      <c r="E16" s="51"/>
      <c r="F16" s="434"/>
      <c r="G16" s="51"/>
      <c r="H16" s="434"/>
      <c r="I16" s="51"/>
      <c r="J16" s="434"/>
      <c r="K16" s="51"/>
      <c r="L16" s="434"/>
      <c r="M16" s="174"/>
      <c r="N16" s="432"/>
      <c r="O16" s="19"/>
      <c r="P16" s="19"/>
      <c r="Q16" s="19"/>
      <c r="R16" s="19"/>
      <c r="S16" s="19"/>
    </row>
    <row r="17" spans="2:19" ht="15.6">
      <c r="B17" s="177"/>
      <c r="C17" s="178"/>
      <c r="D17" s="178"/>
      <c r="E17" s="178"/>
      <c r="F17" s="178"/>
      <c r="G17" s="178"/>
      <c r="H17" s="178"/>
      <c r="I17" s="178"/>
      <c r="J17" s="178"/>
      <c r="K17" s="178"/>
      <c r="L17" s="178"/>
      <c r="M17" s="179"/>
      <c r="N17" s="19"/>
      <c r="O17" s="19"/>
      <c r="P17" s="19"/>
      <c r="Q17" s="19"/>
      <c r="R17" s="19"/>
      <c r="S17" s="19"/>
    </row>
    <row r="18" spans="2:19" ht="15.6">
      <c r="B18" s="51"/>
      <c r="C18" s="51"/>
      <c r="D18" s="51"/>
      <c r="E18" s="51"/>
      <c r="F18" s="51"/>
      <c r="G18" s="51"/>
      <c r="H18" s="51"/>
      <c r="I18" s="51"/>
      <c r="J18" s="51"/>
      <c r="K18" s="51"/>
      <c r="L18" s="51"/>
      <c r="M18" s="51"/>
      <c r="N18" s="19"/>
      <c r="O18" s="19"/>
      <c r="P18" s="19"/>
      <c r="Q18" s="19"/>
      <c r="R18" s="19"/>
      <c r="S18" s="19"/>
    </row>
    <row r="19" spans="2:19" ht="15.6">
      <c r="B19" s="170" t="s">
        <v>263</v>
      </c>
      <c r="C19" s="171"/>
      <c r="D19" s="171"/>
      <c r="E19" s="171"/>
      <c r="F19" s="171"/>
      <c r="G19" s="171"/>
      <c r="H19" s="171"/>
      <c r="I19" s="171"/>
      <c r="J19" s="171"/>
      <c r="K19" s="171"/>
      <c r="L19" s="171"/>
      <c r="M19" s="172"/>
      <c r="N19" s="19"/>
      <c r="O19" s="19"/>
      <c r="P19" s="19"/>
      <c r="Q19" s="19"/>
      <c r="R19" s="19"/>
      <c r="S19" s="19"/>
    </row>
    <row r="20" spans="2:19" ht="15.6">
      <c r="B20" s="173"/>
      <c r="C20" s="51"/>
      <c r="D20" s="51"/>
      <c r="E20" s="51"/>
      <c r="F20" s="51"/>
      <c r="G20" s="51"/>
      <c r="H20" s="51"/>
      <c r="I20" s="51"/>
      <c r="J20" s="51"/>
      <c r="K20" s="51"/>
      <c r="L20" s="51"/>
      <c r="M20" s="174"/>
      <c r="N20" s="19"/>
      <c r="O20" s="19"/>
      <c r="P20" s="19"/>
      <c r="Q20" s="19"/>
      <c r="R20" s="19"/>
      <c r="S20" s="19"/>
    </row>
    <row r="21" spans="2:19" ht="15.6">
      <c r="B21" s="436" t="s">
        <v>94</v>
      </c>
      <c r="C21" s="437" t="s">
        <v>255</v>
      </c>
      <c r="D21" s="175" t="s">
        <v>264</v>
      </c>
      <c r="E21" s="51"/>
      <c r="F21" s="433">
        <f>IFERROR(('Balance Sheet'!C8-'Balance Sheet'!C18)/'Balance Sheet'!C8,0)</f>
        <v>0</v>
      </c>
      <c r="G21" s="51"/>
      <c r="H21" s="433" t="e">
        <f>('Balance Sheet'!E8-'Balance Sheet'!E18)/'Balance Sheet'!E8</f>
        <v>#DIV/0!</v>
      </c>
      <c r="I21" s="51"/>
      <c r="J21" s="433" t="e">
        <f>('Balance Sheet'!G8-'Balance Sheet'!G18)/'Balance Sheet'!G8</f>
        <v>#DIV/0!</v>
      </c>
      <c r="K21" s="51"/>
      <c r="L21" s="433" t="e">
        <f>('Balance Sheet'!I8-'Balance Sheet'!I18)/'Balance Sheet'!I8</f>
        <v>#DIV/0!</v>
      </c>
      <c r="M21" s="174"/>
      <c r="N21" s="432" t="s">
        <v>265</v>
      </c>
      <c r="O21" s="19"/>
      <c r="P21" s="19"/>
      <c r="Q21" s="19"/>
      <c r="R21" s="19"/>
      <c r="S21" s="19"/>
    </row>
    <row r="22" spans="2:19" ht="15.6">
      <c r="B22" s="436"/>
      <c r="C22" s="437"/>
      <c r="D22" s="176" t="s">
        <v>266</v>
      </c>
      <c r="E22" s="51"/>
      <c r="F22" s="434"/>
      <c r="G22" s="51"/>
      <c r="H22" s="434"/>
      <c r="I22" s="51"/>
      <c r="J22" s="434"/>
      <c r="K22" s="51"/>
      <c r="L22" s="434"/>
      <c r="M22" s="174"/>
      <c r="N22" s="432"/>
      <c r="O22" s="19"/>
      <c r="P22" s="19"/>
      <c r="Q22" s="19"/>
      <c r="R22" s="19"/>
      <c r="S22" s="19"/>
    </row>
    <row r="23" spans="2:19" ht="15.6">
      <c r="B23" s="173"/>
      <c r="C23" s="51"/>
      <c r="D23" s="51"/>
      <c r="E23" s="51"/>
      <c r="F23" s="51"/>
      <c r="G23" s="51"/>
      <c r="H23" s="51"/>
      <c r="I23" s="51"/>
      <c r="J23" s="51"/>
      <c r="K23" s="51"/>
      <c r="L23" s="51"/>
      <c r="M23" s="174"/>
      <c r="N23" s="19"/>
      <c r="O23" s="19"/>
      <c r="P23" s="19"/>
      <c r="Q23" s="19"/>
      <c r="R23" s="19"/>
      <c r="S23" s="19"/>
    </row>
    <row r="24" spans="2:19" ht="15.6">
      <c r="B24" s="436" t="s">
        <v>267</v>
      </c>
      <c r="C24" s="437" t="s">
        <v>255</v>
      </c>
      <c r="D24" s="175" t="s">
        <v>268</v>
      </c>
      <c r="E24" s="51"/>
      <c r="F24" s="433">
        <f>IFERROR('Balance Sheet'!C13/'Balance Sheet'!C18,0)</f>
        <v>0</v>
      </c>
      <c r="G24" s="51"/>
      <c r="H24" s="433" t="e">
        <f>'Balance Sheet'!E13/'Balance Sheet'!E18</f>
        <v>#DIV/0!</v>
      </c>
      <c r="I24" s="51"/>
      <c r="J24" s="433" t="e">
        <f>'Balance Sheet'!G13/'Balance Sheet'!G18</f>
        <v>#DIV/0!</v>
      </c>
      <c r="K24" s="51"/>
      <c r="L24" s="433" t="e">
        <f>'Balance Sheet'!I13/'Balance Sheet'!I18</f>
        <v>#DIV/0!</v>
      </c>
      <c r="M24" s="174"/>
      <c r="N24" s="432" t="s">
        <v>269</v>
      </c>
      <c r="O24" s="19"/>
      <c r="P24" s="19"/>
      <c r="Q24" s="19"/>
      <c r="R24" s="19"/>
      <c r="S24" s="19"/>
    </row>
    <row r="25" spans="2:19" ht="15.6">
      <c r="B25" s="436"/>
      <c r="C25" s="437"/>
      <c r="D25" s="176" t="s">
        <v>260</v>
      </c>
      <c r="E25" s="51"/>
      <c r="F25" s="434"/>
      <c r="G25" s="51"/>
      <c r="H25" s="434"/>
      <c r="I25" s="51"/>
      <c r="J25" s="434"/>
      <c r="K25" s="51"/>
      <c r="L25" s="434"/>
      <c r="M25" s="174"/>
      <c r="N25" s="432"/>
      <c r="O25" s="19"/>
      <c r="P25" s="19"/>
      <c r="Q25" s="19"/>
      <c r="R25" s="19"/>
      <c r="S25" s="19"/>
    </row>
    <row r="26" spans="2:19" ht="15.6">
      <c r="B26" s="177"/>
      <c r="C26" s="178"/>
      <c r="D26" s="178"/>
      <c r="E26" s="178"/>
      <c r="F26" s="178"/>
      <c r="G26" s="178"/>
      <c r="H26" s="178"/>
      <c r="I26" s="178"/>
      <c r="J26" s="178"/>
      <c r="K26" s="178"/>
      <c r="L26" s="178"/>
      <c r="M26" s="179"/>
      <c r="N26" s="19"/>
      <c r="O26" s="19"/>
      <c r="P26" s="19"/>
      <c r="Q26" s="19"/>
      <c r="R26" s="19"/>
      <c r="S26" s="19"/>
    </row>
    <row r="27" spans="2:19" ht="15.6">
      <c r="B27" s="19"/>
      <c r="C27" s="19"/>
      <c r="D27" s="19"/>
      <c r="E27" s="19"/>
      <c r="F27" s="19"/>
      <c r="G27" s="19"/>
      <c r="H27" s="19"/>
      <c r="I27" s="19"/>
      <c r="J27" s="19"/>
      <c r="K27" s="19"/>
      <c r="L27" s="19"/>
      <c r="M27" s="19"/>
      <c r="N27" s="19"/>
      <c r="O27" s="19"/>
      <c r="P27" s="19"/>
      <c r="Q27" s="19"/>
      <c r="R27" s="19"/>
      <c r="S27" s="19"/>
    </row>
    <row r="28" spans="2:19" ht="15.6">
      <c r="B28" s="19"/>
      <c r="C28" s="19"/>
      <c r="D28" s="19"/>
      <c r="E28" s="19"/>
      <c r="F28" s="19"/>
      <c r="G28" s="19"/>
      <c r="H28" s="19"/>
      <c r="I28" s="19"/>
      <c r="J28" s="19"/>
      <c r="K28" s="19"/>
      <c r="L28" s="19"/>
      <c r="M28" s="19"/>
      <c r="N28" s="19"/>
      <c r="O28" s="20"/>
      <c r="P28" s="19"/>
      <c r="Q28" s="19"/>
      <c r="R28" s="19"/>
      <c r="S28" s="19"/>
    </row>
    <row r="29" spans="2:19" ht="15.6">
      <c r="B29" s="19"/>
      <c r="C29" s="19"/>
      <c r="D29" s="19"/>
      <c r="E29" s="19"/>
      <c r="F29" s="19"/>
      <c r="G29" s="19"/>
      <c r="H29" s="19"/>
      <c r="I29" s="19"/>
      <c r="J29" s="19"/>
      <c r="K29" s="19"/>
      <c r="L29" s="19"/>
      <c r="M29" s="19"/>
      <c r="N29" s="19"/>
      <c r="O29" s="20"/>
      <c r="P29" s="19"/>
      <c r="Q29" s="19"/>
      <c r="R29" s="19"/>
      <c r="S29" s="19"/>
    </row>
    <row r="30" spans="2:19" ht="15.6">
      <c r="B30" s="19"/>
      <c r="C30" s="19"/>
      <c r="D30" s="19"/>
      <c r="E30" s="19"/>
      <c r="F30" s="19"/>
      <c r="G30" s="19"/>
      <c r="H30" s="19"/>
      <c r="I30" s="19"/>
      <c r="J30" s="19"/>
      <c r="K30" s="19"/>
      <c r="L30" s="19"/>
      <c r="M30" s="19"/>
      <c r="N30" s="19"/>
      <c r="O30" s="19"/>
      <c r="P30" s="19"/>
      <c r="Q30" s="19"/>
      <c r="R30" s="19"/>
      <c r="S30" s="19"/>
    </row>
    <row r="31" spans="2:19" ht="15.6">
      <c r="B31" s="19"/>
      <c r="C31" s="19"/>
      <c r="D31" s="19"/>
      <c r="E31" s="19"/>
      <c r="F31" s="19"/>
      <c r="G31" s="19"/>
      <c r="H31" s="19"/>
      <c r="I31" s="19"/>
      <c r="J31" s="19"/>
      <c r="K31" s="19"/>
      <c r="L31" s="19"/>
      <c r="M31" s="19"/>
      <c r="N31" s="19"/>
      <c r="O31" s="19"/>
      <c r="P31" s="19"/>
      <c r="Q31" s="19"/>
      <c r="R31" s="19"/>
      <c r="S31" s="19"/>
    </row>
    <row r="32" spans="2:19" ht="15.6">
      <c r="B32" s="19"/>
      <c r="C32" s="19"/>
      <c r="D32" s="19"/>
      <c r="E32" s="19"/>
      <c r="F32" s="19"/>
      <c r="G32" s="19"/>
      <c r="H32" s="19"/>
      <c r="I32" s="19"/>
      <c r="J32" s="19"/>
      <c r="K32" s="19"/>
      <c r="L32" s="19"/>
      <c r="M32" s="19"/>
      <c r="N32" s="19"/>
      <c r="O32" s="19"/>
      <c r="P32" s="19"/>
      <c r="Q32" s="19"/>
      <c r="R32" s="19"/>
      <c r="S32" s="19"/>
    </row>
    <row r="33" spans="2:19" ht="15.6">
      <c r="B33" s="19"/>
      <c r="C33" s="19"/>
      <c r="D33" s="19"/>
      <c r="E33" s="19"/>
      <c r="F33" s="19"/>
      <c r="G33" s="19"/>
      <c r="H33" s="19"/>
      <c r="I33" s="19"/>
      <c r="J33" s="19"/>
      <c r="K33" s="19"/>
      <c r="L33" s="19"/>
      <c r="M33" s="19"/>
      <c r="N33" s="19"/>
      <c r="O33" s="19"/>
      <c r="P33" s="19"/>
      <c r="Q33" s="19"/>
      <c r="R33" s="19"/>
      <c r="S33" s="19"/>
    </row>
    <row r="34" spans="2:19" ht="15.6">
      <c r="B34" s="19"/>
      <c r="C34" s="19"/>
      <c r="D34" s="19"/>
      <c r="E34" s="19"/>
      <c r="F34" s="19"/>
      <c r="G34" s="19"/>
      <c r="H34" s="19"/>
      <c r="I34" s="19"/>
      <c r="J34" s="19"/>
      <c r="K34" s="19"/>
      <c r="L34" s="19"/>
      <c r="M34" s="19"/>
      <c r="N34" s="19"/>
      <c r="O34" s="19"/>
      <c r="P34" s="19"/>
      <c r="Q34" s="19"/>
      <c r="R34" s="19"/>
      <c r="S34" s="19"/>
    </row>
    <row r="35" spans="2:19" ht="15.6">
      <c r="B35" s="19"/>
      <c r="C35" s="19"/>
      <c r="D35" s="19"/>
      <c r="E35" s="19"/>
      <c r="F35" s="19"/>
      <c r="G35" s="19"/>
      <c r="H35" s="19"/>
      <c r="I35" s="19"/>
      <c r="J35" s="19"/>
      <c r="K35" s="19"/>
      <c r="L35" s="19"/>
      <c r="M35" s="19"/>
      <c r="N35" s="19"/>
      <c r="O35" s="19"/>
      <c r="P35" s="19"/>
      <c r="Q35" s="19"/>
      <c r="R35" s="19"/>
      <c r="S35" s="19"/>
    </row>
    <row r="36" spans="2:19" ht="15.6">
      <c r="B36" s="19"/>
      <c r="C36" s="19"/>
      <c r="D36" s="19"/>
      <c r="E36" s="19"/>
      <c r="F36" s="19"/>
      <c r="G36" s="19"/>
      <c r="H36" s="19"/>
      <c r="I36" s="19"/>
      <c r="J36" s="19"/>
      <c r="K36" s="19"/>
      <c r="L36" s="19"/>
      <c r="M36" s="19"/>
      <c r="N36" s="19"/>
      <c r="O36" s="19"/>
      <c r="P36" s="19"/>
      <c r="Q36" s="19"/>
      <c r="R36" s="19"/>
      <c r="S36" s="19"/>
    </row>
    <row r="37" spans="2:19" ht="15.6">
      <c r="B37" s="19"/>
      <c r="C37" s="19"/>
      <c r="D37" s="19"/>
      <c r="E37" s="19"/>
      <c r="F37" s="19"/>
      <c r="G37" s="19"/>
      <c r="H37" s="19"/>
      <c r="I37" s="19"/>
      <c r="J37" s="19"/>
      <c r="K37" s="19"/>
      <c r="L37" s="19"/>
      <c r="M37" s="19"/>
      <c r="N37" s="19"/>
      <c r="O37" s="19"/>
      <c r="P37" s="19"/>
      <c r="Q37" s="19"/>
      <c r="R37" s="19"/>
      <c r="S37" s="19"/>
    </row>
    <row r="38" spans="2:19" ht="15.6">
      <c r="B38" s="19"/>
      <c r="C38" s="19"/>
      <c r="D38" s="19"/>
      <c r="E38" s="19"/>
      <c r="F38" s="19"/>
      <c r="G38" s="19"/>
      <c r="H38" s="19"/>
      <c r="I38" s="19"/>
      <c r="J38" s="19"/>
      <c r="K38" s="19"/>
      <c r="L38" s="19"/>
      <c r="M38" s="19"/>
      <c r="N38" s="19"/>
      <c r="O38" s="19"/>
      <c r="P38" s="19"/>
      <c r="Q38" s="19"/>
      <c r="R38" s="19"/>
      <c r="S38" s="19"/>
    </row>
    <row r="39" spans="2:19" ht="15.6">
      <c r="B39" s="19"/>
      <c r="C39" s="19"/>
      <c r="D39" s="19"/>
      <c r="E39" s="19"/>
      <c r="F39" s="19"/>
      <c r="G39" s="19"/>
      <c r="H39" s="19"/>
      <c r="I39" s="19"/>
      <c r="J39" s="19"/>
      <c r="K39" s="19"/>
      <c r="L39" s="19"/>
      <c r="M39" s="19"/>
      <c r="N39" s="19"/>
      <c r="O39" s="19"/>
      <c r="P39" s="19"/>
      <c r="Q39" s="19"/>
      <c r="R39" s="19"/>
      <c r="S39" s="19"/>
    </row>
    <row r="40" spans="2:19" ht="15.6">
      <c r="B40" s="19"/>
      <c r="C40" s="19"/>
      <c r="D40" s="19"/>
      <c r="E40" s="19"/>
      <c r="F40" s="19"/>
      <c r="G40" s="19"/>
      <c r="H40" s="19"/>
      <c r="I40" s="19"/>
      <c r="J40" s="19"/>
      <c r="K40" s="19"/>
      <c r="L40" s="19"/>
      <c r="M40" s="19"/>
      <c r="N40" s="19"/>
      <c r="O40" s="19"/>
      <c r="P40" s="19"/>
      <c r="Q40" s="19"/>
      <c r="R40" s="19"/>
      <c r="S40" s="19"/>
    </row>
    <row r="41" spans="2:19" ht="15.6">
      <c r="B41" s="19"/>
      <c r="C41" s="19"/>
      <c r="D41" s="19"/>
      <c r="E41" s="19"/>
      <c r="F41" s="19"/>
      <c r="G41" s="19"/>
      <c r="H41" s="19"/>
      <c r="I41" s="19"/>
      <c r="J41" s="19"/>
      <c r="K41" s="19"/>
      <c r="L41" s="19"/>
      <c r="M41" s="19"/>
      <c r="N41" s="19"/>
      <c r="O41" s="19"/>
      <c r="P41" s="19"/>
      <c r="Q41" s="19"/>
      <c r="R41" s="19"/>
      <c r="S41" s="19"/>
    </row>
    <row r="42" spans="2:19" ht="15.6">
      <c r="B42" s="19"/>
      <c r="C42" s="19"/>
      <c r="D42" s="19"/>
      <c r="E42" s="19"/>
      <c r="F42" s="19"/>
      <c r="G42" s="19"/>
      <c r="H42" s="19"/>
      <c r="I42" s="19"/>
      <c r="J42" s="19"/>
      <c r="K42" s="19"/>
      <c r="L42" s="19"/>
      <c r="M42" s="19"/>
      <c r="N42" s="19"/>
      <c r="O42" s="19"/>
      <c r="P42" s="19"/>
      <c r="Q42" s="19"/>
      <c r="R42" s="19"/>
      <c r="S42" s="19"/>
    </row>
    <row r="43" spans="2:19" ht="15.6">
      <c r="B43" s="19"/>
      <c r="C43" s="19"/>
      <c r="D43" s="19"/>
      <c r="E43" s="19"/>
      <c r="F43" s="19"/>
      <c r="G43" s="19"/>
      <c r="H43" s="19"/>
      <c r="I43" s="19"/>
      <c r="J43" s="19"/>
      <c r="K43" s="19"/>
      <c r="L43" s="19"/>
      <c r="M43" s="19"/>
      <c r="N43" s="19"/>
      <c r="O43" s="19"/>
      <c r="P43" s="19"/>
      <c r="Q43" s="19"/>
      <c r="R43" s="19"/>
      <c r="S43" s="19"/>
    </row>
    <row r="44" spans="2:19" ht="15.6">
      <c r="B44" s="19"/>
      <c r="C44" s="19"/>
      <c r="D44" s="19"/>
      <c r="E44" s="19"/>
      <c r="F44" s="19"/>
      <c r="G44" s="19"/>
      <c r="H44" s="19"/>
      <c r="I44" s="19"/>
      <c r="J44" s="19"/>
      <c r="K44" s="19"/>
      <c r="L44" s="19"/>
      <c r="M44" s="19"/>
      <c r="N44" s="19"/>
      <c r="O44" s="19"/>
      <c r="P44" s="19"/>
      <c r="Q44" s="19"/>
      <c r="R44" s="19"/>
      <c r="S44" s="19"/>
    </row>
    <row r="45" spans="2:19" ht="15.6">
      <c r="B45" s="19"/>
      <c r="C45" s="19"/>
      <c r="D45" s="19"/>
      <c r="E45" s="19"/>
      <c r="F45" s="19"/>
      <c r="G45" s="19"/>
      <c r="H45" s="19"/>
      <c r="I45" s="19"/>
      <c r="J45" s="19"/>
      <c r="K45" s="19"/>
      <c r="L45" s="19"/>
      <c r="M45" s="19"/>
      <c r="N45" s="19"/>
      <c r="O45" s="19"/>
      <c r="P45" s="19"/>
      <c r="Q45" s="19"/>
      <c r="R45" s="19"/>
      <c r="S45" s="19"/>
    </row>
    <row r="46" spans="2:19" ht="15.6">
      <c r="B46" s="19"/>
      <c r="C46" s="19"/>
      <c r="D46" s="19"/>
      <c r="E46" s="19"/>
      <c r="F46" s="19"/>
      <c r="G46" s="19"/>
      <c r="H46" s="19"/>
      <c r="I46" s="19"/>
      <c r="J46" s="19"/>
      <c r="K46" s="19"/>
      <c r="L46" s="19"/>
      <c r="M46" s="19"/>
      <c r="N46" s="19"/>
      <c r="O46" s="19"/>
      <c r="P46" s="19"/>
      <c r="Q46" s="19"/>
      <c r="R46" s="19"/>
      <c r="S46" s="19"/>
    </row>
    <row r="47" spans="2:19" ht="15.6">
      <c r="B47" s="19"/>
      <c r="C47" s="19"/>
      <c r="D47" s="19"/>
      <c r="E47" s="19"/>
      <c r="F47" s="19"/>
      <c r="G47" s="19"/>
      <c r="H47" s="19"/>
      <c r="I47" s="19"/>
      <c r="J47" s="19"/>
      <c r="K47" s="19"/>
      <c r="L47" s="19"/>
      <c r="M47" s="19"/>
      <c r="N47" s="19"/>
      <c r="O47" s="19"/>
      <c r="P47" s="19"/>
      <c r="Q47" s="19"/>
      <c r="R47" s="19"/>
      <c r="S47" s="19"/>
    </row>
    <row r="48" spans="2:19" ht="15.6">
      <c r="O48" s="19"/>
      <c r="P48" s="19"/>
      <c r="Q48" s="19"/>
      <c r="R48" s="19"/>
      <c r="S48" s="19"/>
    </row>
    <row r="49" spans="15:19" ht="15.6">
      <c r="O49" s="19"/>
      <c r="P49" s="19"/>
      <c r="Q49" s="19"/>
      <c r="R49" s="19"/>
      <c r="S49" s="19"/>
    </row>
    <row r="50" spans="15:19" ht="15.6">
      <c r="O50" s="19"/>
      <c r="P50" s="19"/>
      <c r="Q50" s="19"/>
      <c r="R50" s="19"/>
      <c r="S50" s="19"/>
    </row>
    <row r="51" spans="15:19" ht="15.6">
      <c r="O51" s="19"/>
      <c r="P51" s="19"/>
      <c r="Q51" s="19"/>
      <c r="R51" s="19"/>
      <c r="S51" s="19"/>
    </row>
    <row r="52" spans="15:19" ht="15.6">
      <c r="O52" s="19"/>
      <c r="P52" s="19"/>
      <c r="Q52" s="19"/>
      <c r="R52" s="19"/>
      <c r="S52" s="19"/>
    </row>
    <row r="53" spans="15:19" ht="15.6">
      <c r="O53" s="19"/>
      <c r="P53" s="19"/>
      <c r="Q53" s="19"/>
      <c r="R53" s="19"/>
      <c r="S53" s="19"/>
    </row>
    <row r="54" spans="15:19" ht="15.6">
      <c r="O54" s="19"/>
      <c r="P54" s="19"/>
      <c r="Q54" s="19"/>
      <c r="R54" s="19"/>
      <c r="S54" s="19"/>
    </row>
    <row r="55" spans="15:19" ht="15.6">
      <c r="O55" s="19"/>
      <c r="P55" s="19"/>
      <c r="Q55" s="19"/>
      <c r="R55" s="19"/>
      <c r="S55" s="19"/>
    </row>
    <row r="56" spans="15:19" ht="15.6">
      <c r="O56" s="19"/>
      <c r="P56" s="19"/>
      <c r="Q56" s="19"/>
      <c r="R56" s="19"/>
      <c r="S56" s="19"/>
    </row>
    <row r="57" spans="15:19" ht="15.6">
      <c r="O57" s="19"/>
      <c r="P57" s="19"/>
      <c r="Q57" s="19"/>
      <c r="R57" s="19"/>
      <c r="S57" s="19"/>
    </row>
    <row r="58" spans="15:19" ht="15.6">
      <c r="O58" s="19"/>
      <c r="P58" s="19"/>
      <c r="Q58" s="19"/>
      <c r="R58" s="19"/>
      <c r="S58" s="19"/>
    </row>
    <row r="59" spans="15:19" ht="15.6">
      <c r="O59" s="19"/>
      <c r="P59" s="19"/>
      <c r="Q59" s="19"/>
      <c r="R59" s="19"/>
      <c r="S59" s="19"/>
    </row>
    <row r="60" spans="15:19" ht="15.6">
      <c r="O60" s="19"/>
      <c r="P60" s="19"/>
      <c r="Q60" s="19"/>
      <c r="R60" s="19"/>
      <c r="S60" s="19"/>
    </row>
    <row r="61" spans="15:19" ht="15.6">
      <c r="O61" s="19"/>
      <c r="P61" s="19"/>
      <c r="Q61" s="19"/>
      <c r="R61" s="19"/>
      <c r="S61" s="19"/>
    </row>
    <row r="62" spans="15:19" ht="15.6">
      <c r="O62" s="19"/>
      <c r="P62" s="19"/>
      <c r="Q62" s="19"/>
      <c r="R62" s="19"/>
      <c r="S62" s="19"/>
    </row>
    <row r="63" spans="15:19" ht="15.6">
      <c r="O63" s="19"/>
      <c r="P63" s="19"/>
      <c r="Q63" s="19"/>
      <c r="R63" s="19"/>
      <c r="S63" s="19"/>
    </row>
    <row r="64" spans="15:19" ht="15.6">
      <c r="O64" s="19"/>
      <c r="P64" s="19"/>
      <c r="Q64" s="19"/>
      <c r="R64" s="19"/>
      <c r="S64" s="19"/>
    </row>
    <row r="65" spans="15:19" ht="15.6">
      <c r="O65" s="19"/>
      <c r="P65" s="19"/>
      <c r="Q65" s="19"/>
      <c r="R65" s="19"/>
      <c r="S65" s="19"/>
    </row>
    <row r="66" spans="15:19" ht="15.6">
      <c r="O66" s="19"/>
      <c r="P66" s="19"/>
      <c r="Q66" s="19"/>
      <c r="R66" s="19"/>
      <c r="S66" s="19"/>
    </row>
    <row r="67" spans="15:19" ht="15.6">
      <c r="O67" s="19"/>
      <c r="P67" s="19"/>
      <c r="Q67" s="19"/>
      <c r="R67" s="19"/>
      <c r="S67" s="19"/>
    </row>
    <row r="68" spans="15:19" ht="15.6">
      <c r="O68" s="19"/>
      <c r="P68" s="19"/>
      <c r="Q68" s="19"/>
      <c r="R68" s="19"/>
      <c r="S68" s="19"/>
    </row>
    <row r="69" spans="15:19" ht="15.6">
      <c r="O69" s="19"/>
      <c r="P69" s="19"/>
      <c r="Q69" s="19"/>
      <c r="R69" s="19"/>
      <c r="S69" s="19"/>
    </row>
  </sheetData>
  <sheetProtection algorithmName="SHA-512" hashValue="vhKLpsuVXXQzCIjYAPbwxO4Dst1NtNm7pvxyK5WWS676vu3Z5fmwDoCfmycoWcIbkMx76A60mNzM0Gc/DT4LbA==" saltValue="pObVnes9L6QVERqfQ4fG8Q==" spinCount="100000" sheet="1" formatCells="0" formatColumns="0" formatRows="0"/>
  <mergeCells count="37">
    <mergeCell ref="F24:F25"/>
    <mergeCell ref="B24:B25"/>
    <mergeCell ref="C24:C25"/>
    <mergeCell ref="B15:B16"/>
    <mergeCell ref="C15:C16"/>
    <mergeCell ref="B21:B22"/>
    <mergeCell ref="C21:C22"/>
    <mergeCell ref="F15:F16"/>
    <mergeCell ref="F21:F22"/>
    <mergeCell ref="B1:M1"/>
    <mergeCell ref="B2:M2"/>
    <mergeCell ref="B9:B10"/>
    <mergeCell ref="C9:C10"/>
    <mergeCell ref="B12:B13"/>
    <mergeCell ref="C12:C13"/>
    <mergeCell ref="F12:F13"/>
    <mergeCell ref="F9:F10"/>
    <mergeCell ref="H9:H10"/>
    <mergeCell ref="J9:J10"/>
    <mergeCell ref="L9:L10"/>
    <mergeCell ref="H24:H25"/>
    <mergeCell ref="J24:J25"/>
    <mergeCell ref="L24:L25"/>
    <mergeCell ref="H21:H22"/>
    <mergeCell ref="J21:J22"/>
    <mergeCell ref="L21:L22"/>
    <mergeCell ref="H15:H16"/>
    <mergeCell ref="J15:J16"/>
    <mergeCell ref="L15:L16"/>
    <mergeCell ref="H12:H13"/>
    <mergeCell ref="J12:J13"/>
    <mergeCell ref="L12:L13"/>
    <mergeCell ref="N21:N22"/>
    <mergeCell ref="N24:N25"/>
    <mergeCell ref="N9:N10"/>
    <mergeCell ref="N12:N13"/>
    <mergeCell ref="N15:N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10"/>
  <sheetViews>
    <sheetView tabSelected="1" workbookViewId="0">
      <selection activeCell="G28" sqref="G28"/>
    </sheetView>
  </sheetViews>
  <sheetFormatPr defaultColWidth="9.109375" defaultRowHeight="13.8"/>
  <cols>
    <col min="1" max="2" width="9.109375" style="2"/>
    <col min="3" max="3" width="17.6640625" style="2" customWidth="1"/>
    <col min="4" max="4" width="18.6640625" style="2" customWidth="1"/>
    <col min="5" max="9" width="9.109375" style="2"/>
    <col min="10" max="10" width="17.6640625" style="2" customWidth="1"/>
    <col min="11" max="15" width="9.109375" style="2"/>
    <col min="16" max="16" width="11.33203125" style="2" bestFit="1" customWidth="1"/>
    <col min="17" max="16384" width="9.109375" style="2"/>
  </cols>
  <sheetData>
    <row r="1" spans="2:16" ht="14.4" thickBot="1">
      <c r="P1" s="292"/>
    </row>
    <row r="2" spans="2:16" ht="14.4" thickBot="1">
      <c r="B2" s="438" t="s">
        <v>270</v>
      </c>
      <c r="C2" s="439"/>
      <c r="D2" s="440"/>
      <c r="I2" s="441" t="s">
        <v>271</v>
      </c>
      <c r="J2" s="442"/>
    </row>
    <row r="3" spans="2:16" ht="14.4" thickBot="1">
      <c r="B3" s="293" t="s">
        <v>272</v>
      </c>
      <c r="C3" s="294" t="s">
        <v>78</v>
      </c>
      <c r="D3" s="295" t="s">
        <v>17</v>
      </c>
      <c r="I3" s="293" t="s">
        <v>272</v>
      </c>
      <c r="J3" s="295" t="s">
        <v>273</v>
      </c>
    </row>
    <row r="4" spans="2:16">
      <c r="B4" s="296">
        <f>'Company Input'!C15</f>
        <v>2025</v>
      </c>
      <c r="C4" s="297">
        <f>'Income Statement'!C6</f>
        <v>0</v>
      </c>
      <c r="D4" s="298">
        <f>'Income Statement'!C8</f>
        <v>0</v>
      </c>
      <c r="I4" s="296">
        <f>'Company Input'!C15</f>
        <v>2025</v>
      </c>
      <c r="J4" s="299">
        <f>'Income Statement'!C25</f>
        <v>0</v>
      </c>
    </row>
    <row r="5" spans="2:16">
      <c r="B5" s="300">
        <f>'Company Input'!C16</f>
        <v>2026</v>
      </c>
      <c r="C5" s="301">
        <f>'Income Statement'!E6</f>
        <v>0</v>
      </c>
      <c r="D5" s="302">
        <f>'Income Statement'!E8</f>
        <v>0</v>
      </c>
      <c r="I5" s="300">
        <f>'Company Input'!C16</f>
        <v>2026</v>
      </c>
      <c r="J5" s="303">
        <f>'Income Statement'!E25</f>
        <v>0</v>
      </c>
    </row>
    <row r="6" spans="2:16">
      <c r="B6" s="300">
        <f>'Company Input'!C17</f>
        <v>2027</v>
      </c>
      <c r="C6" s="301">
        <f>'Income Statement'!G6</f>
        <v>0</v>
      </c>
      <c r="D6" s="302">
        <f>'Income Statement'!G8</f>
        <v>0</v>
      </c>
      <c r="I6" s="300">
        <f>'Company Input'!C17</f>
        <v>2027</v>
      </c>
      <c r="J6" s="303">
        <f>'Income Statement'!G25</f>
        <v>0</v>
      </c>
    </row>
    <row r="7" spans="2:16">
      <c r="B7" s="300">
        <f>'Company Input'!C18</f>
        <v>2028</v>
      </c>
      <c r="C7" s="301">
        <f>'Income Statement'!I6</f>
        <v>0</v>
      </c>
      <c r="D7" s="302">
        <f>'Income Statement'!I8</f>
        <v>0</v>
      </c>
      <c r="I7" s="300">
        <f>'Company Input'!C18</f>
        <v>2028</v>
      </c>
      <c r="J7" s="303">
        <f>'Income Statement'!I25</f>
        <v>0</v>
      </c>
    </row>
    <row r="9" spans="2:16">
      <c r="B9" s="304"/>
      <c r="C9" s="304"/>
      <c r="D9" s="304"/>
    </row>
    <row r="10" spans="2:16">
      <c r="B10" s="305"/>
      <c r="C10" s="305"/>
      <c r="D10" s="305"/>
    </row>
  </sheetData>
  <sheetProtection algorithmName="SHA-512" hashValue="CI+BYC16ajBQ5NqU7GaKLjBZCcO5Ls4gfgvIxLEDTrwOfzLDjim1NCHWTpZeuEqUyQbbwoLZXzg+ZpKZ/pRmaw==" saltValue="G6raxqrnbbzrjvOiNACcfQ==" spinCount="100000" sheet="1" scenarios="1" formatColumns="0" formatRows="0"/>
  <mergeCells count="2">
    <mergeCell ref="B2:D2"/>
    <mergeCell ref="I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R21"/>
  <sheetViews>
    <sheetView workbookViewId="0">
      <selection activeCell="E2" sqref="E2:E12"/>
    </sheetView>
  </sheetViews>
  <sheetFormatPr defaultColWidth="8.88671875" defaultRowHeight="13.8"/>
  <cols>
    <col min="1" max="1" width="19.44140625" style="18" bestFit="1" customWidth="1"/>
    <col min="2" max="2" width="2.88671875" style="18" customWidth="1"/>
    <col min="3" max="3" width="25.109375" style="18" bestFit="1" customWidth="1"/>
    <col min="4" max="4" width="2.88671875" style="18" customWidth="1"/>
    <col min="5" max="5" width="24" style="18" bestFit="1" customWidth="1"/>
    <col min="6" max="6" width="2.88671875" style="18" customWidth="1"/>
    <col min="7" max="7" width="15.5546875" style="18" bestFit="1" customWidth="1"/>
    <col min="8" max="8" width="2.88671875" style="18" customWidth="1"/>
    <col min="9" max="9" width="18.5546875" style="18" customWidth="1"/>
    <col min="10" max="10" width="2.88671875" style="18" customWidth="1"/>
    <col min="11" max="11" width="25" style="18" bestFit="1" customWidth="1"/>
    <col min="12" max="16384" width="8.88671875" style="18"/>
  </cols>
  <sheetData>
    <row r="1" spans="1:18" ht="15.6">
      <c r="A1" s="48" t="s">
        <v>113</v>
      </c>
      <c r="B1" s="192"/>
      <c r="C1" s="48" t="s">
        <v>114</v>
      </c>
      <c r="D1" s="192"/>
      <c r="E1" s="48" t="s">
        <v>115</v>
      </c>
      <c r="F1" s="192"/>
      <c r="G1" s="48" t="s">
        <v>116</v>
      </c>
      <c r="H1" s="192"/>
      <c r="I1" s="48" t="s">
        <v>28</v>
      </c>
      <c r="J1" s="192"/>
      <c r="K1" s="281"/>
      <c r="L1" s="2"/>
      <c r="M1" s="2"/>
      <c r="N1" s="2"/>
      <c r="O1" s="2"/>
      <c r="P1" s="2"/>
      <c r="Q1" s="2"/>
      <c r="R1" s="2"/>
    </row>
    <row r="2" spans="1:18" ht="15.6">
      <c r="A2" s="192" t="s">
        <v>117</v>
      </c>
      <c r="B2" s="192"/>
      <c r="C2" s="192" t="s">
        <v>118</v>
      </c>
      <c r="D2" s="192"/>
      <c r="E2" s="143" t="s">
        <v>2</v>
      </c>
      <c r="F2" s="192"/>
      <c r="G2" s="192" t="s">
        <v>81</v>
      </c>
      <c r="H2" s="192"/>
      <c r="I2" s="49" t="s">
        <v>13</v>
      </c>
      <c r="J2" s="192"/>
      <c r="K2" s="2"/>
    </row>
    <row r="3" spans="1:18" ht="15.6">
      <c r="A3" s="192" t="s">
        <v>119</v>
      </c>
      <c r="B3" s="192"/>
      <c r="C3" s="192" t="s">
        <v>120</v>
      </c>
      <c r="D3" s="192"/>
      <c r="E3" s="143" t="s">
        <v>17</v>
      </c>
      <c r="F3" s="192"/>
      <c r="G3" s="192" t="s">
        <v>121</v>
      </c>
      <c r="H3" s="192"/>
      <c r="I3" s="192" t="s">
        <v>122</v>
      </c>
      <c r="J3" s="192"/>
      <c r="K3" s="192"/>
    </row>
    <row r="4" spans="1:18" ht="15.6">
      <c r="A4" s="192" t="s">
        <v>123</v>
      </c>
      <c r="B4" s="192"/>
      <c r="C4" s="192" t="s">
        <v>56</v>
      </c>
      <c r="D4" s="192"/>
      <c r="E4" s="143" t="s">
        <v>44</v>
      </c>
      <c r="F4" s="192"/>
      <c r="G4" s="192"/>
      <c r="H4" s="192"/>
      <c r="I4" s="192" t="s">
        <v>74</v>
      </c>
      <c r="J4" s="192"/>
      <c r="K4" s="192"/>
    </row>
    <row r="5" spans="1:18" ht="15.6">
      <c r="A5" s="192" t="s">
        <v>124</v>
      </c>
      <c r="B5" s="192"/>
      <c r="C5" s="192"/>
      <c r="D5" s="192"/>
      <c r="E5" s="143" t="s">
        <v>45</v>
      </c>
      <c r="F5" s="192"/>
      <c r="G5" s="192"/>
      <c r="H5" s="192"/>
      <c r="I5" s="192"/>
      <c r="J5" s="192"/>
      <c r="K5" s="192"/>
    </row>
    <row r="6" spans="1:18" ht="15.6">
      <c r="A6" s="192" t="s">
        <v>125</v>
      </c>
      <c r="B6" s="192"/>
      <c r="C6" s="192"/>
      <c r="D6" s="192"/>
      <c r="E6" s="143" t="s">
        <v>281</v>
      </c>
      <c r="F6" s="192"/>
      <c r="G6" s="192"/>
      <c r="H6" s="192"/>
      <c r="I6" s="192"/>
      <c r="J6" s="192"/>
      <c r="K6" s="192"/>
    </row>
    <row r="7" spans="1:18" ht="15.6">
      <c r="A7" s="192" t="s">
        <v>126</v>
      </c>
      <c r="B7" s="192"/>
      <c r="C7" s="192"/>
      <c r="D7" s="192"/>
      <c r="E7" s="143" t="s">
        <v>202</v>
      </c>
      <c r="F7" s="192"/>
      <c r="G7" s="192"/>
      <c r="H7" s="192"/>
      <c r="I7" s="192"/>
      <c r="J7" s="192"/>
      <c r="K7" s="192"/>
    </row>
    <row r="8" spans="1:18" ht="15.6">
      <c r="A8" s="192" t="s">
        <v>127</v>
      </c>
      <c r="B8" s="192"/>
      <c r="C8" s="192"/>
      <c r="D8" s="192"/>
      <c r="E8" s="143" t="s">
        <v>284</v>
      </c>
      <c r="F8" s="192"/>
      <c r="G8" s="192"/>
      <c r="H8" s="192"/>
      <c r="I8" s="192"/>
      <c r="J8" s="192"/>
      <c r="K8" s="192"/>
    </row>
    <row r="9" spans="1:18" ht="15.6">
      <c r="A9" s="192"/>
      <c r="B9" s="192"/>
      <c r="C9" s="192"/>
      <c r="D9" s="192"/>
      <c r="E9" s="143" t="s">
        <v>292</v>
      </c>
      <c r="F9" s="192"/>
      <c r="G9" s="192"/>
      <c r="H9" s="192"/>
      <c r="I9" s="192"/>
      <c r="J9" s="192"/>
      <c r="K9" s="192"/>
    </row>
    <row r="10" spans="1:18" ht="15.6">
      <c r="A10" s="192"/>
      <c r="B10" s="192"/>
      <c r="C10" s="192"/>
      <c r="D10" s="192"/>
      <c r="E10" s="143" t="s">
        <v>73</v>
      </c>
      <c r="F10" s="192"/>
      <c r="G10" s="192"/>
      <c r="H10" s="192"/>
      <c r="I10" s="192"/>
      <c r="J10" s="192"/>
      <c r="K10" s="192"/>
    </row>
    <row r="11" spans="1:18" ht="15.6">
      <c r="A11" s="2"/>
      <c r="B11" s="192"/>
      <c r="C11" s="192"/>
      <c r="D11" s="192"/>
      <c r="E11" s="143" t="s">
        <v>128</v>
      </c>
      <c r="F11" s="192"/>
      <c r="G11" s="192"/>
      <c r="H11" s="192"/>
      <c r="I11" s="192"/>
      <c r="J11" s="192"/>
      <c r="K11" s="192"/>
    </row>
    <row r="12" spans="1:18" ht="15.6">
      <c r="A12" s="2"/>
      <c r="B12" s="192"/>
      <c r="C12" s="2"/>
      <c r="D12" s="192"/>
      <c r="E12" s="143" t="s">
        <v>290</v>
      </c>
      <c r="F12" s="192"/>
      <c r="G12" s="192"/>
      <c r="H12" s="192"/>
      <c r="I12" s="192"/>
      <c r="J12" s="192"/>
      <c r="K12" s="192"/>
    </row>
    <row r="13" spans="1:18">
      <c r="A13" s="2"/>
      <c r="B13" s="2"/>
      <c r="C13" s="2"/>
      <c r="D13" s="2"/>
      <c r="E13" s="2"/>
      <c r="F13" s="2"/>
      <c r="G13" s="2"/>
      <c r="H13" s="2"/>
      <c r="I13" s="2"/>
      <c r="J13" s="2"/>
      <c r="K13" s="2"/>
    </row>
    <row r="14" spans="1:18">
      <c r="A14" s="2"/>
      <c r="B14" s="2"/>
      <c r="C14" s="2"/>
      <c r="D14" s="2"/>
      <c r="E14" s="2"/>
      <c r="F14" s="2"/>
      <c r="G14" s="2"/>
      <c r="H14" s="2"/>
      <c r="I14" s="2"/>
      <c r="J14" s="2"/>
      <c r="K14" s="2"/>
    </row>
    <row r="15" spans="1:18">
      <c r="A15" s="2"/>
      <c r="B15" s="2"/>
      <c r="C15" s="2"/>
      <c r="D15" s="2"/>
      <c r="E15" s="2"/>
      <c r="F15" s="2"/>
      <c r="G15" s="2"/>
      <c r="H15" s="2"/>
      <c r="I15" s="2"/>
      <c r="J15" s="2"/>
      <c r="K15" s="2"/>
    </row>
    <row r="16" spans="1:18">
      <c r="A16" s="2"/>
      <c r="B16" s="2"/>
      <c r="C16" s="2"/>
      <c r="D16" s="2"/>
      <c r="E16" s="2"/>
      <c r="F16" s="2"/>
      <c r="G16" s="2"/>
      <c r="H16" s="2"/>
      <c r="I16" s="2"/>
      <c r="J16" s="2"/>
      <c r="K16" s="2"/>
    </row>
    <row r="17" spans="5:6">
      <c r="E17" s="2"/>
      <c r="F17" s="2"/>
    </row>
    <row r="18" spans="5:6">
      <c r="E18" s="2"/>
    </row>
    <row r="19" spans="5:6">
      <c r="F19" s="2"/>
    </row>
    <row r="20" spans="5:6">
      <c r="E20" s="2"/>
      <c r="F20" s="2" t="s">
        <v>129</v>
      </c>
    </row>
    <row r="21" spans="5:6">
      <c r="E21" s="2"/>
    </row>
  </sheetData>
  <sheetProtection password="8690" sheet="1" objects="1" scenarios="1"/>
  <sortState ref="E2:E16">
    <sortCondition ref="E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O28"/>
  <sheetViews>
    <sheetView showGridLines="0" topLeftCell="A3" workbookViewId="0">
      <selection activeCell="D29" sqref="D29"/>
    </sheetView>
  </sheetViews>
  <sheetFormatPr defaultColWidth="8.88671875" defaultRowHeight="14.4"/>
  <cols>
    <col min="2" max="2" width="39.44140625" bestFit="1" customWidth="1"/>
    <col min="4" max="4" width="8.88671875" bestFit="1" customWidth="1"/>
    <col min="6" max="6" width="21.88671875" bestFit="1" customWidth="1"/>
    <col min="7" max="7" width="24.109375" bestFit="1" customWidth="1"/>
    <col min="8" max="8" width="8.88671875" customWidth="1"/>
    <col min="11" max="11" width="22.88671875" customWidth="1"/>
  </cols>
  <sheetData>
    <row r="1" spans="1:15" ht="15.6">
      <c r="A1" s="397" t="s">
        <v>130</v>
      </c>
      <c r="B1" s="397"/>
      <c r="C1" s="397"/>
      <c r="D1" s="397"/>
      <c r="E1" s="397"/>
      <c r="F1" s="397"/>
      <c r="G1" s="397"/>
      <c r="H1" s="397"/>
      <c r="I1" s="397"/>
      <c r="J1" s="397"/>
      <c r="K1" s="281"/>
    </row>
    <row r="2" spans="1:15" ht="30.75" customHeight="1">
      <c r="A2" s="398" t="s">
        <v>131</v>
      </c>
      <c r="B2" s="398"/>
      <c r="C2" s="398"/>
      <c r="D2" s="398"/>
      <c r="E2" s="398"/>
      <c r="F2" s="398"/>
      <c r="G2" s="398"/>
      <c r="H2" s="398"/>
      <c r="I2" s="398"/>
      <c r="J2" s="398"/>
      <c r="K2" s="32"/>
      <c r="L2" s="32"/>
      <c r="M2" s="32"/>
      <c r="O2" s="21"/>
    </row>
    <row r="3" spans="1:15" ht="21" customHeight="1">
      <c r="A3" s="398" t="s">
        <v>132</v>
      </c>
      <c r="B3" s="398"/>
      <c r="C3" s="398"/>
      <c r="D3" s="398"/>
      <c r="E3" s="398"/>
      <c r="F3" s="398"/>
      <c r="G3" s="398"/>
      <c r="H3" s="398"/>
      <c r="I3" s="398"/>
      <c r="J3" s="398"/>
      <c r="K3" s="32"/>
      <c r="L3" s="32"/>
      <c r="M3" s="32"/>
      <c r="O3" s="21"/>
    </row>
    <row r="4" spans="1:15" ht="15" customHeight="1">
      <c r="A4" s="273"/>
      <c r="B4" s="273"/>
      <c r="C4" s="273"/>
      <c r="D4" s="273"/>
      <c r="E4" s="273"/>
      <c r="F4" s="273"/>
      <c r="G4" s="273"/>
      <c r="H4" s="273"/>
      <c r="I4" s="273"/>
      <c r="J4" s="273"/>
      <c r="K4" s="32"/>
      <c r="L4" s="32"/>
      <c r="M4" s="32"/>
      <c r="O4" s="21"/>
    </row>
    <row r="5" spans="1:15" ht="15" customHeight="1">
      <c r="A5" s="400" t="s">
        <v>133</v>
      </c>
      <c r="B5" s="400"/>
      <c r="C5" s="400"/>
      <c r="D5" s="400"/>
      <c r="E5" s="400"/>
      <c r="F5" s="400"/>
      <c r="G5" s="400"/>
      <c r="H5" s="400"/>
      <c r="I5" s="400"/>
      <c r="J5" s="400"/>
      <c r="K5" s="35"/>
      <c r="L5" s="35"/>
      <c r="M5" s="35"/>
    </row>
    <row r="6" spans="1:15" ht="15" customHeight="1">
      <c r="A6" s="399" t="s">
        <v>134</v>
      </c>
      <c r="B6" s="399"/>
      <c r="C6" s="399"/>
      <c r="D6" s="399"/>
      <c r="E6" s="399"/>
      <c r="F6" s="399"/>
      <c r="G6" s="399"/>
      <c r="H6" s="399"/>
      <c r="I6" s="399"/>
      <c r="J6" s="399"/>
      <c r="K6" s="34"/>
      <c r="L6" s="34"/>
      <c r="M6" s="33"/>
    </row>
    <row r="7" spans="1:15" ht="15" customHeight="1">
      <c r="A7" s="396" t="s">
        <v>135</v>
      </c>
      <c r="B7" s="396"/>
      <c r="C7" s="396"/>
      <c r="D7" s="396"/>
      <c r="E7" s="396"/>
      <c r="F7" s="396"/>
      <c r="G7" s="396"/>
      <c r="H7" s="396"/>
      <c r="I7" s="396"/>
      <c r="J7" s="396"/>
      <c r="K7" s="36"/>
      <c r="L7" s="36"/>
      <c r="M7" s="36"/>
    </row>
    <row r="8" spans="1:15" ht="15" customHeight="1">
      <c r="A8" s="395" t="s">
        <v>136</v>
      </c>
      <c r="B8" s="395"/>
      <c r="C8" s="395"/>
      <c r="D8" s="395"/>
      <c r="E8" s="395"/>
      <c r="F8" s="395"/>
      <c r="G8" s="395"/>
      <c r="H8" s="395"/>
      <c r="I8" s="395"/>
      <c r="J8" s="395"/>
      <c r="K8" s="25"/>
      <c r="L8" s="25"/>
      <c r="M8" s="25"/>
      <c r="N8" s="25"/>
    </row>
    <row r="9" spans="1:15" ht="12" customHeight="1">
      <c r="A9" s="49" t="s">
        <v>137</v>
      </c>
      <c r="B9" s="221"/>
      <c r="C9" s="221"/>
      <c r="D9" s="221"/>
      <c r="E9" s="221"/>
      <c r="F9" s="221"/>
      <c r="G9" s="272"/>
      <c r="H9" s="272"/>
      <c r="I9" s="272"/>
      <c r="J9" s="272"/>
      <c r="K9" s="25"/>
      <c r="L9" s="25"/>
      <c r="M9" s="25"/>
      <c r="N9" s="25"/>
    </row>
    <row r="10" spans="1:15" ht="15" customHeight="1">
      <c r="A10" s="192" t="s">
        <v>138</v>
      </c>
      <c r="D10" s="19"/>
      <c r="E10" s="139"/>
      <c r="F10" s="19"/>
      <c r="G10" s="19" t="s">
        <v>139</v>
      </c>
      <c r="K10" s="24"/>
      <c r="L10" s="24"/>
      <c r="M10" s="24"/>
      <c r="N10" s="24"/>
    </row>
    <row r="11" spans="1:15" ht="15" customHeight="1">
      <c r="A11" s="192" t="s">
        <v>274</v>
      </c>
      <c r="D11" s="19"/>
      <c r="E11" s="139"/>
      <c r="F11" s="139"/>
      <c r="K11" s="24"/>
      <c r="L11" s="24"/>
      <c r="M11" s="24"/>
      <c r="N11" s="24"/>
    </row>
    <row r="12" spans="1:15" ht="21.6" customHeight="1">
      <c r="D12" s="19"/>
      <c r="E12" s="139"/>
      <c r="F12" s="139"/>
      <c r="K12" s="33"/>
      <c r="L12" s="24"/>
      <c r="M12" s="24"/>
      <c r="N12" s="24"/>
    </row>
    <row r="13" spans="1:15" ht="15" customHeight="1">
      <c r="D13" s="19"/>
      <c r="E13" s="139"/>
      <c r="F13" s="139"/>
      <c r="K13" s="24"/>
      <c r="L13" s="24"/>
      <c r="M13" s="24"/>
      <c r="N13" s="24"/>
    </row>
    <row r="14" spans="1:15" ht="15" customHeight="1">
      <c r="A14" s="4"/>
      <c r="B14" s="4"/>
      <c r="C14" s="6"/>
      <c r="D14" s="4"/>
      <c r="E14" s="6"/>
      <c r="F14" s="139"/>
      <c r="K14" s="24"/>
      <c r="L14" s="24"/>
      <c r="M14" s="24"/>
      <c r="N14" s="24"/>
    </row>
    <row r="15" spans="1:15" ht="15" customHeight="1">
      <c r="F15" s="6"/>
      <c r="K15" s="24"/>
      <c r="L15" s="24"/>
      <c r="M15" s="24"/>
      <c r="N15" s="24"/>
    </row>
    <row r="16" spans="1:15">
      <c r="K16" s="12"/>
      <c r="L16" s="12"/>
      <c r="M16" s="12"/>
      <c r="N16" s="12"/>
    </row>
    <row r="17" ht="15" customHeight="1"/>
    <row r="18" ht="15" customHeight="1"/>
    <row r="19" ht="15" customHeight="1"/>
    <row r="21" ht="15" customHeight="1"/>
    <row r="22" ht="15" customHeight="1"/>
    <row r="23" ht="15" customHeight="1"/>
    <row r="24" ht="15" customHeight="1"/>
    <row r="25" ht="15" customHeight="1"/>
    <row r="26" ht="15" customHeight="1"/>
    <row r="27" ht="15" customHeight="1"/>
    <row r="28" ht="15" customHeight="1"/>
  </sheetData>
  <sheetProtection algorithmName="SHA-512" hashValue="3YJ712Vnyiw0dM4en+KSLAIZBBwuuFx/AC0woBIsDLl33IM0D5bBw/7RhYRa3NFSutL8Wt3MR8wz3+dh0kHUzA==" saltValue="nNiG4hzylG3O6ePtGQAJYg==" spinCount="100000" sheet="1" formatCells="0" formatColumns="0" formatRows="0"/>
  <mergeCells count="7">
    <mergeCell ref="A8:J8"/>
    <mergeCell ref="A7:J7"/>
    <mergeCell ref="A1:J1"/>
    <mergeCell ref="A2:J2"/>
    <mergeCell ref="A6:J6"/>
    <mergeCell ref="A5:J5"/>
    <mergeCell ref="A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Q36"/>
  <sheetViews>
    <sheetView zoomScaleNormal="100" workbookViewId="0">
      <selection activeCell="C16" sqref="C16:C18"/>
    </sheetView>
  </sheetViews>
  <sheetFormatPr defaultColWidth="8.88671875" defaultRowHeight="13.8"/>
  <cols>
    <col min="1" max="1" width="15.88671875" style="4" bestFit="1" customWidth="1"/>
    <col min="2" max="2" width="2.88671875" style="4" customWidth="1"/>
    <col min="3" max="3" width="24.88671875" style="4" customWidth="1"/>
    <col min="4" max="4" width="2.88671875" style="4" customWidth="1"/>
    <col min="5" max="5" width="24.88671875" style="4" bestFit="1" customWidth="1"/>
    <col min="6" max="7" width="8.88671875" style="4"/>
    <col min="8" max="8" width="6.44140625" style="4" customWidth="1"/>
    <col min="9" max="9" width="16.88671875" style="4" customWidth="1"/>
    <col min="10" max="14" width="8.88671875" style="4"/>
    <col min="15" max="15" width="16.44140625" style="4" hidden="1" customWidth="1"/>
    <col min="16" max="17" width="8.88671875" style="4" hidden="1" customWidth="1"/>
    <col min="18" max="16384" width="8.88671875" style="4"/>
  </cols>
  <sheetData>
    <row r="1" spans="1:10" ht="14.4">
      <c r="A1" s="1" t="s">
        <v>140</v>
      </c>
      <c r="B1" s="1"/>
      <c r="C1" s="2"/>
      <c r="D1" s="2"/>
      <c r="E1" s="2"/>
      <c r="J1" s="285"/>
    </row>
    <row r="2" spans="1:10" ht="15.6">
      <c r="A2" s="19" t="s">
        <v>141</v>
      </c>
      <c r="B2" s="19"/>
      <c r="C2" s="50" t="s">
        <v>278</v>
      </c>
      <c r="D2" s="19"/>
      <c r="E2" s="19"/>
    </row>
    <row r="3" spans="1:10" ht="15.6">
      <c r="A3" s="19"/>
      <c r="B3" s="19"/>
      <c r="C3" s="192"/>
      <c r="D3" s="19"/>
      <c r="E3" s="19"/>
    </row>
    <row r="4" spans="1:10" ht="15.6">
      <c r="A4" s="51" t="s">
        <v>142</v>
      </c>
      <c r="B4" s="51"/>
      <c r="C4" s="50" t="s">
        <v>275</v>
      </c>
      <c r="D4" s="19"/>
      <c r="E4" s="19"/>
    </row>
    <row r="5" spans="1:10" ht="15.6">
      <c r="A5" s="51" t="s">
        <v>143</v>
      </c>
      <c r="B5" s="51"/>
      <c r="C5" s="50" t="s">
        <v>144</v>
      </c>
      <c r="D5" s="19"/>
      <c r="E5" s="19"/>
      <c r="F5" s="13"/>
    </row>
    <row r="6" spans="1:10" ht="15.6">
      <c r="A6" s="51" t="s">
        <v>145</v>
      </c>
      <c r="B6" s="51"/>
      <c r="C6" s="50" t="s">
        <v>146</v>
      </c>
      <c r="D6" s="19"/>
      <c r="E6" s="19"/>
    </row>
    <row r="7" spans="1:10" ht="15.6">
      <c r="A7" s="51"/>
      <c r="B7" s="51"/>
      <c r="C7" s="192"/>
      <c r="D7" s="19"/>
      <c r="E7" s="19"/>
    </row>
    <row r="8" spans="1:10" ht="15.6">
      <c r="A8" s="19" t="s">
        <v>147</v>
      </c>
      <c r="B8" s="19"/>
      <c r="C8" s="50" t="s">
        <v>276</v>
      </c>
      <c r="D8" s="19"/>
      <c r="E8" s="19"/>
    </row>
    <row r="9" spans="1:10" ht="15.6">
      <c r="A9" s="19" t="s">
        <v>148</v>
      </c>
      <c r="B9" s="19"/>
      <c r="C9" s="50" t="s">
        <v>149</v>
      </c>
      <c r="D9" s="19"/>
      <c r="E9" s="19"/>
    </row>
    <row r="10" spans="1:10" ht="15.6">
      <c r="A10" s="19" t="s">
        <v>150</v>
      </c>
      <c r="B10" s="19"/>
      <c r="C10" s="50" t="s">
        <v>151</v>
      </c>
      <c r="D10" s="19"/>
      <c r="E10" s="19"/>
    </row>
    <row r="11" spans="1:10" ht="15.6">
      <c r="A11" s="19"/>
      <c r="B11" s="19"/>
      <c r="C11" s="19"/>
      <c r="D11" s="19"/>
      <c r="E11" s="19"/>
    </row>
    <row r="12" spans="1:10" ht="15.6">
      <c r="A12" s="318" t="s">
        <v>293</v>
      </c>
      <c r="B12" s="19"/>
      <c r="C12" s="321" t="s">
        <v>295</v>
      </c>
      <c r="D12" s="19"/>
      <c r="E12" s="19"/>
    </row>
    <row r="13" spans="1:10" ht="15.6">
      <c r="A13" s="319" t="s">
        <v>294</v>
      </c>
      <c r="B13" s="19"/>
      <c r="C13" s="321" t="s">
        <v>296</v>
      </c>
      <c r="D13" s="19"/>
      <c r="E13" s="19"/>
    </row>
    <row r="14" spans="1:10" ht="15.6">
      <c r="A14" s="19"/>
      <c r="B14" s="19"/>
      <c r="C14" s="19"/>
      <c r="D14" s="19"/>
      <c r="E14" s="19"/>
    </row>
    <row r="15" spans="1:10" ht="15.6">
      <c r="A15" s="19" t="s">
        <v>152</v>
      </c>
      <c r="B15" s="19"/>
      <c r="C15" s="52">
        <v>2025</v>
      </c>
      <c r="D15" s="19"/>
      <c r="E15" s="19" t="s">
        <v>153</v>
      </c>
    </row>
    <row r="16" spans="1:10" ht="15.6">
      <c r="A16" s="19" t="s">
        <v>154</v>
      </c>
      <c r="B16" s="19"/>
      <c r="C16" s="327">
        <f>+C15+1</f>
        <v>2026</v>
      </c>
      <c r="D16" s="19"/>
      <c r="E16" s="19" t="s">
        <v>155</v>
      </c>
    </row>
    <row r="17" spans="1:17" ht="15.6">
      <c r="A17" s="19" t="s">
        <v>156</v>
      </c>
      <c r="B17" s="19"/>
      <c r="C17" s="327">
        <f t="shared" ref="C17:C18" si="0">+C16+1</f>
        <v>2027</v>
      </c>
      <c r="D17" s="19"/>
      <c r="E17" s="19" t="s">
        <v>155</v>
      </c>
    </row>
    <row r="18" spans="1:17" ht="15.6">
      <c r="A18" s="19" t="s">
        <v>157</v>
      </c>
      <c r="B18" s="19"/>
      <c r="C18" s="327">
        <f t="shared" si="0"/>
        <v>2028</v>
      </c>
      <c r="D18" s="19"/>
      <c r="E18" s="19" t="s">
        <v>155</v>
      </c>
    </row>
    <row r="20" spans="1:17" ht="15.6">
      <c r="A20" s="395" t="s">
        <v>158</v>
      </c>
      <c r="B20" s="395"/>
      <c r="C20" s="395"/>
      <c r="D20" s="395"/>
      <c r="E20" s="395"/>
      <c r="F20" s="395"/>
      <c r="G20" s="395"/>
      <c r="H20" s="395"/>
      <c r="I20" s="239">
        <v>0</v>
      </c>
      <c r="J20" s="221"/>
      <c r="O20" s="209" t="s">
        <v>119</v>
      </c>
      <c r="P20" s="210">
        <f>Q21</f>
        <v>0</v>
      </c>
      <c r="Q20" s="209"/>
    </row>
    <row r="21" spans="1:17">
      <c r="K21" s="5"/>
      <c r="L21" s="5"/>
      <c r="M21" s="5"/>
      <c r="O21" s="209" t="s">
        <v>74</v>
      </c>
      <c r="P21" s="209"/>
      <c r="Q21" s="210">
        <f>I20</f>
        <v>0</v>
      </c>
    </row>
    <row r="22" spans="1:17">
      <c r="A22" s="401"/>
      <c r="B22" s="401"/>
      <c r="C22" s="401"/>
      <c r="D22" s="401"/>
      <c r="E22" s="401"/>
      <c r="F22" s="401"/>
      <c r="G22" s="401"/>
      <c r="H22" s="401"/>
      <c r="I22" s="401"/>
      <c r="J22" s="401"/>
      <c r="K22" s="5"/>
      <c r="L22" s="5"/>
      <c r="M22" s="5"/>
    </row>
    <row r="23" spans="1:17">
      <c r="K23" s="14"/>
      <c r="L23" s="5"/>
      <c r="M23" s="5"/>
    </row>
    <row r="24" spans="1:17">
      <c r="K24" s="5"/>
      <c r="L24" s="5"/>
      <c r="M24" s="5"/>
    </row>
    <row r="25" spans="1:17" ht="15.75" customHeight="1">
      <c r="P25" s="15"/>
    </row>
    <row r="26" spans="1:17" ht="15.75" customHeight="1">
      <c r="P26" s="15"/>
    </row>
    <row r="27" spans="1:17" ht="15.75" customHeight="1">
      <c r="P27" s="15"/>
    </row>
    <row r="28" spans="1:17" ht="15.75" customHeight="1">
      <c r="P28" s="15"/>
    </row>
    <row r="29" spans="1:17" ht="15.75" customHeight="1">
      <c r="P29" s="15"/>
    </row>
    <row r="30" spans="1:17" ht="15.75" customHeight="1">
      <c r="P30" s="15"/>
    </row>
    <row r="31" spans="1:17" ht="15.75" customHeight="1">
      <c r="P31" s="15"/>
    </row>
    <row r="32" spans="1:17" ht="15.75" customHeight="1">
      <c r="P32" s="15"/>
    </row>
    <row r="33" spans="16:16" ht="15.75" customHeight="1">
      <c r="P33" s="15"/>
    </row>
    <row r="34" spans="16:16" ht="15.75" customHeight="1">
      <c r="P34" s="15"/>
    </row>
    <row r="35" spans="16:16" ht="15.75" customHeight="1">
      <c r="P35" s="15"/>
    </row>
    <row r="36" spans="16:16" ht="15.75" customHeight="1">
      <c r="P36" s="15"/>
    </row>
  </sheetData>
  <sheetProtection sheet="1" objects="1" scenarios="1" formatCells="0" formatColumns="0" formatRows="0"/>
  <protectedRanges>
    <protectedRange sqref="C16:C18" name="Range4"/>
    <protectedRange sqref="C4:C6" name="Range2"/>
    <protectedRange sqref="C2" name="Range1"/>
    <protectedRange sqref="C8:C10" name="Range3"/>
    <protectedRange sqref="I20" name="Range5"/>
  </protectedRanges>
  <mergeCells count="2">
    <mergeCell ref="A22:J22"/>
    <mergeCell ref="A20:H20"/>
  </mergeCells>
  <pageMargins left="0.7" right="0.7" top="0.75" bottom="0.75" header="0.3" footer="0.3"/>
  <pageSetup paperSize="0" orientation="portrait" horizontalDpi="0" verticalDpi="0" copies="0"/>
  <colBreaks count="1" manualBreakCount="1">
    <brk id="12" min="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131"/>
  <sheetViews>
    <sheetView showGridLines="0" topLeftCell="A4" zoomScaleNormal="100" workbookViewId="0">
      <selection activeCell="C14" sqref="C14"/>
    </sheetView>
  </sheetViews>
  <sheetFormatPr defaultColWidth="11.44140625" defaultRowHeight="13.8"/>
  <cols>
    <col min="1" max="1" width="2.88671875" style="4" customWidth="1"/>
    <col min="2" max="2" width="49" style="4" customWidth="1"/>
    <col min="3" max="3" width="16.109375" style="5" customWidth="1"/>
    <col min="4" max="4" width="3.88671875" style="28" customWidth="1"/>
    <col min="5" max="5" width="16.88671875" style="5" customWidth="1"/>
    <col min="6" max="6" width="3.88671875" style="5" customWidth="1"/>
    <col min="7" max="7" width="14.109375" style="5" customWidth="1"/>
    <col min="8" max="8" width="3.88671875" style="5" customWidth="1"/>
    <col min="9" max="9" width="14.109375" style="5" customWidth="1"/>
    <col min="10" max="10" width="11.44140625" style="10" hidden="1" customWidth="1"/>
    <col min="11" max="11" width="23.44140625" style="4" hidden="1" customWidth="1"/>
    <col min="12" max="13" width="16.109375" style="4" hidden="1" customWidth="1"/>
    <col min="14" max="14" width="11.44140625" style="10" hidden="1" customWidth="1"/>
    <col min="15" max="15" width="20.6640625" style="23" hidden="1" customWidth="1"/>
    <col min="16" max="17" width="16.6640625" style="23" hidden="1" customWidth="1"/>
    <col min="18" max="18" width="11.44140625" style="10" hidden="1" customWidth="1"/>
    <col min="19" max="19" width="20.6640625" style="4" hidden="1" customWidth="1"/>
    <col min="20" max="21" width="16.109375" style="4" hidden="1" customWidth="1"/>
    <col min="22" max="22" width="11.44140625" style="10" hidden="1" customWidth="1"/>
    <col min="23" max="23" width="35.6640625" style="4" hidden="1" customWidth="1"/>
    <col min="24" max="24" width="16.109375" style="4" hidden="1" customWidth="1"/>
    <col min="25" max="25" width="13.44140625" style="4" hidden="1" customWidth="1"/>
    <col min="26" max="26" width="11.44140625" style="10" customWidth="1"/>
    <col min="27" max="16384" width="11.44140625" style="10"/>
  </cols>
  <sheetData>
    <row r="1" spans="2:28" ht="14.4" hidden="1" thickBot="1">
      <c r="B1" s="406"/>
      <c r="C1" s="405"/>
      <c r="D1" s="413"/>
      <c r="E1" s="405"/>
      <c r="F1" s="406"/>
      <c r="G1" s="406"/>
      <c r="H1" s="406"/>
      <c r="I1" s="406"/>
    </row>
    <row r="2" spans="2:28" ht="16.2" hidden="1" thickBot="1">
      <c r="B2" s="406"/>
      <c r="C2" s="405"/>
      <c r="D2" s="413"/>
      <c r="E2" s="405"/>
      <c r="F2" s="406"/>
      <c r="G2" s="406"/>
      <c r="H2" s="406"/>
      <c r="I2" s="406"/>
      <c r="K2" s="409">
        <f>C4</f>
        <v>2025</v>
      </c>
      <c r="L2" s="409"/>
      <c r="M2" s="409"/>
      <c r="N2" s="20"/>
      <c r="O2" s="411">
        <f>E4</f>
        <v>2026</v>
      </c>
      <c r="P2" s="411"/>
      <c r="Q2" s="411"/>
      <c r="R2" s="20"/>
      <c r="S2" s="409">
        <f>G4</f>
        <v>2027</v>
      </c>
      <c r="T2" s="409"/>
      <c r="U2" s="409"/>
      <c r="V2" s="20"/>
      <c r="W2" s="409">
        <f>I4</f>
        <v>2028</v>
      </c>
      <c r="X2" s="409"/>
      <c r="Y2" s="409"/>
    </row>
    <row r="3" spans="2:28" ht="15.6" hidden="1">
      <c r="B3" s="406"/>
      <c r="C3" s="405"/>
      <c r="D3" s="413"/>
      <c r="E3" s="405"/>
      <c r="F3" s="406"/>
      <c r="G3" s="406"/>
      <c r="H3" s="406"/>
      <c r="I3" s="406"/>
      <c r="K3" s="409"/>
      <c r="L3" s="409"/>
      <c r="M3" s="409"/>
      <c r="N3" s="20"/>
      <c r="O3" s="411"/>
      <c r="P3" s="411"/>
      <c r="Q3" s="411"/>
      <c r="R3" s="20"/>
      <c r="S3" s="409"/>
      <c r="T3" s="409"/>
      <c r="U3" s="409"/>
      <c r="V3" s="20"/>
      <c r="W3" s="409"/>
      <c r="X3" s="409"/>
      <c r="Y3" s="409"/>
    </row>
    <row r="4" spans="2:28" ht="15" customHeight="1">
      <c r="B4" s="406"/>
      <c r="C4" s="415">
        <f>'Company Input'!C15</f>
        <v>2025</v>
      </c>
      <c r="D4" s="413"/>
      <c r="E4" s="415">
        <f>'Company Input'!C16</f>
        <v>2026</v>
      </c>
      <c r="F4" s="406"/>
      <c r="G4" s="415">
        <f>'Company Input'!C17</f>
        <v>2027</v>
      </c>
      <c r="H4" s="406"/>
      <c r="I4" s="415">
        <f>'Company Input'!C18</f>
        <v>2028</v>
      </c>
      <c r="K4" s="410" t="s">
        <v>159</v>
      </c>
      <c r="L4" s="410"/>
      <c r="M4" s="410"/>
      <c r="N4" s="20"/>
      <c r="O4" s="412" t="s">
        <v>159</v>
      </c>
      <c r="P4" s="412"/>
      <c r="Q4" s="412"/>
      <c r="R4" s="20"/>
      <c r="S4" s="410" t="s">
        <v>159</v>
      </c>
      <c r="T4" s="410"/>
      <c r="U4" s="410"/>
      <c r="V4" s="20"/>
      <c r="W4" s="410" t="s">
        <v>159</v>
      </c>
      <c r="X4" s="410"/>
      <c r="Y4" s="410"/>
      <c r="AA4" s="285"/>
      <c r="AB4" s="286"/>
    </row>
    <row r="5" spans="2:28" ht="15.9" customHeight="1">
      <c r="B5" s="406"/>
      <c r="C5" s="415"/>
      <c r="D5" s="413"/>
      <c r="E5" s="415"/>
      <c r="F5" s="406"/>
      <c r="G5" s="415"/>
      <c r="H5" s="406"/>
      <c r="I5" s="415"/>
      <c r="K5" s="410"/>
      <c r="L5" s="410"/>
      <c r="M5" s="410"/>
      <c r="N5" s="20"/>
      <c r="O5" s="412"/>
      <c r="P5" s="412"/>
      <c r="Q5" s="412"/>
      <c r="R5" s="20"/>
      <c r="S5" s="410"/>
      <c r="T5" s="410"/>
      <c r="U5" s="410"/>
      <c r="V5" s="20"/>
      <c r="W5" s="410"/>
      <c r="X5" s="410"/>
      <c r="Y5" s="410"/>
    </row>
    <row r="6" spans="2:28" ht="15.9" customHeight="1" thickBot="1">
      <c r="B6" s="276"/>
      <c r="C6" s="274"/>
      <c r="D6" s="413"/>
      <c r="E6" s="274"/>
      <c r="F6" s="406"/>
      <c r="G6" s="274"/>
      <c r="H6" s="406"/>
      <c r="I6" s="274"/>
      <c r="K6" s="127"/>
      <c r="L6" s="127"/>
      <c r="M6" s="127"/>
      <c r="N6" s="20"/>
      <c r="O6" s="198"/>
      <c r="P6" s="198"/>
      <c r="Q6" s="198"/>
      <c r="R6" s="20"/>
      <c r="S6" s="127"/>
      <c r="T6" s="127"/>
      <c r="U6" s="127"/>
      <c r="V6" s="20"/>
      <c r="W6" s="127"/>
      <c r="X6" s="127"/>
      <c r="Y6" s="127"/>
    </row>
    <row r="7" spans="2:28" ht="16.2" thickBot="1">
      <c r="B7" s="416" t="s">
        <v>160</v>
      </c>
      <c r="C7" s="405"/>
      <c r="D7" s="413"/>
      <c r="E7" s="414"/>
      <c r="F7" s="406"/>
      <c r="G7" s="406"/>
      <c r="H7" s="406"/>
      <c r="I7" s="406"/>
      <c r="K7" s="408" t="s">
        <v>161</v>
      </c>
      <c r="L7" s="408" t="s">
        <v>162</v>
      </c>
      <c r="M7" s="408" t="s">
        <v>163</v>
      </c>
      <c r="N7" s="20"/>
      <c r="O7" s="408" t="s">
        <v>161</v>
      </c>
      <c r="P7" s="408" t="s">
        <v>162</v>
      </c>
      <c r="Q7" s="408" t="s">
        <v>163</v>
      </c>
      <c r="R7" s="20"/>
      <c r="S7" s="408" t="s">
        <v>161</v>
      </c>
      <c r="T7" s="408" t="s">
        <v>162</v>
      </c>
      <c r="U7" s="408" t="s">
        <v>163</v>
      </c>
      <c r="V7" s="20"/>
      <c r="W7" s="408" t="s">
        <v>161</v>
      </c>
      <c r="X7" s="408" t="s">
        <v>162</v>
      </c>
      <c r="Y7" s="408" t="s">
        <v>163</v>
      </c>
    </row>
    <row r="8" spans="2:28" ht="16.2" thickBot="1">
      <c r="B8" s="417"/>
      <c r="C8" s="405"/>
      <c r="D8" s="413"/>
      <c r="E8" s="405"/>
      <c r="F8" s="406"/>
      <c r="G8" s="406"/>
      <c r="H8" s="406"/>
      <c r="I8" s="406"/>
      <c r="K8" s="408"/>
      <c r="L8" s="408"/>
      <c r="M8" s="408"/>
      <c r="N8" s="20"/>
      <c r="O8" s="408"/>
      <c r="P8" s="408"/>
      <c r="Q8" s="408"/>
      <c r="R8" s="20"/>
      <c r="S8" s="408"/>
      <c r="T8" s="408"/>
      <c r="U8" s="408"/>
      <c r="V8" s="20"/>
      <c r="W8" s="408"/>
      <c r="X8" s="408"/>
      <c r="Y8" s="408"/>
    </row>
    <row r="9" spans="2:28" ht="16.2" thickBot="1">
      <c r="B9" s="274"/>
      <c r="C9" s="405"/>
      <c r="D9" s="413"/>
      <c r="E9" s="405"/>
      <c r="F9" s="406"/>
      <c r="G9" s="406"/>
      <c r="H9" s="406"/>
      <c r="I9" s="406"/>
      <c r="K9" s="44"/>
      <c r="L9" s="44"/>
      <c r="M9" s="44"/>
      <c r="N9" s="44"/>
      <c r="O9" s="199"/>
      <c r="P9" s="199"/>
      <c r="Q9" s="199"/>
      <c r="R9" s="44"/>
      <c r="S9" s="44"/>
      <c r="T9" s="44"/>
      <c r="U9" s="44"/>
      <c r="V9" s="44"/>
      <c r="W9" s="44"/>
      <c r="X9" s="44"/>
      <c r="Y9" s="44"/>
    </row>
    <row r="10" spans="2:28" ht="16.2" thickBot="1">
      <c r="B10" s="418" t="str">
        <f>'Company Input'!C4</f>
        <v>Product 1</v>
      </c>
      <c r="C10" s="419"/>
      <c r="D10" s="207"/>
      <c r="E10" s="54"/>
      <c r="F10" s="55"/>
      <c r="G10" s="54"/>
      <c r="H10" s="54"/>
      <c r="I10" s="56"/>
      <c r="K10" s="52" t="s">
        <v>119</v>
      </c>
      <c r="L10" s="128">
        <f>M11</f>
        <v>0</v>
      </c>
      <c r="M10" s="52"/>
      <c r="N10" s="20"/>
      <c r="O10" s="52" t="s">
        <v>119</v>
      </c>
      <c r="P10" s="128">
        <f>Q11</f>
        <v>0</v>
      </c>
      <c r="Q10" s="52"/>
      <c r="R10" s="20"/>
      <c r="S10" s="131" t="s">
        <v>119</v>
      </c>
      <c r="T10" s="130">
        <f>U11</f>
        <v>0</v>
      </c>
      <c r="U10" s="129"/>
      <c r="V10" s="20"/>
      <c r="W10" s="52" t="s">
        <v>119</v>
      </c>
      <c r="X10" s="128">
        <f>Y11</f>
        <v>0</v>
      </c>
      <c r="Y10" s="52"/>
    </row>
    <row r="11" spans="2:28" ht="15.6">
      <c r="B11" s="57" t="s">
        <v>81</v>
      </c>
      <c r="C11" s="58"/>
      <c r="D11" s="59"/>
      <c r="E11" s="58"/>
      <c r="F11" s="58"/>
      <c r="G11" s="58"/>
      <c r="H11" s="58"/>
      <c r="I11" s="60"/>
      <c r="K11" s="52" t="s">
        <v>164</v>
      </c>
      <c r="L11" s="52"/>
      <c r="M11" s="128">
        <f>C14+C28+C42</f>
        <v>0</v>
      </c>
      <c r="N11" s="20"/>
      <c r="O11" s="52" t="s">
        <v>164</v>
      </c>
      <c r="P11" s="52"/>
      <c r="Q11" s="128">
        <f>E14+E28+E42</f>
        <v>0</v>
      </c>
      <c r="R11" s="20"/>
      <c r="S11" s="52" t="s">
        <v>164</v>
      </c>
      <c r="T11" s="129"/>
      <c r="U11" s="130">
        <f>G14+G28+G42</f>
        <v>0</v>
      </c>
      <c r="V11" s="20"/>
      <c r="W11" s="52" t="s">
        <v>164</v>
      </c>
      <c r="X11" s="52"/>
      <c r="Y11" s="128">
        <f>I14+I28+I42</f>
        <v>0</v>
      </c>
    </row>
    <row r="12" spans="2:28" ht="15.6">
      <c r="B12" s="61" t="s">
        <v>165</v>
      </c>
      <c r="C12" s="62">
        <v>0</v>
      </c>
      <c r="D12" s="63"/>
      <c r="E12" s="308">
        <v>0</v>
      </c>
      <c r="F12" s="64"/>
      <c r="G12" s="308">
        <v>0</v>
      </c>
      <c r="H12" s="64"/>
      <c r="I12" s="308">
        <v>0</v>
      </c>
      <c r="K12" s="52" t="s">
        <v>17</v>
      </c>
      <c r="L12" s="128">
        <f>C22+C36+C50</f>
        <v>0</v>
      </c>
      <c r="M12" s="128"/>
      <c r="N12" s="20"/>
      <c r="O12" s="52" t="s">
        <v>17</v>
      </c>
      <c r="P12" s="128">
        <f>E22+E36+E50</f>
        <v>0</v>
      </c>
      <c r="Q12" s="128"/>
      <c r="R12" s="20"/>
      <c r="S12" s="52" t="s">
        <v>17</v>
      </c>
      <c r="T12" s="130">
        <f>G22+G36+G50</f>
        <v>0</v>
      </c>
      <c r="U12" s="130"/>
      <c r="V12" s="20"/>
      <c r="W12" s="52" t="s">
        <v>17</v>
      </c>
      <c r="X12" s="128">
        <f>I22+I36+I50</f>
        <v>0</v>
      </c>
      <c r="Y12" s="128"/>
    </row>
    <row r="13" spans="2:28" ht="15.6">
      <c r="B13" s="61" t="s">
        <v>166</v>
      </c>
      <c r="C13" s="65">
        <v>0</v>
      </c>
      <c r="D13" s="66"/>
      <c r="E13" s="307">
        <v>0</v>
      </c>
      <c r="F13" s="52"/>
      <c r="G13" s="307">
        <v>0</v>
      </c>
      <c r="H13" s="52"/>
      <c r="I13" s="307">
        <v>0</v>
      </c>
      <c r="K13" s="52" t="s">
        <v>167</v>
      </c>
      <c r="L13" s="52"/>
      <c r="M13" s="128">
        <f>L12</f>
        <v>0</v>
      </c>
      <c r="N13" s="20"/>
      <c r="O13" s="52" t="s">
        <v>167</v>
      </c>
      <c r="P13" s="52"/>
      <c r="Q13" s="128">
        <f>P12</f>
        <v>0</v>
      </c>
      <c r="R13" s="20"/>
      <c r="S13" s="52" t="s">
        <v>167</v>
      </c>
      <c r="T13" s="129"/>
      <c r="U13" s="130">
        <f>T12</f>
        <v>0</v>
      </c>
      <c r="V13" s="20"/>
      <c r="W13" s="52" t="s">
        <v>167</v>
      </c>
      <c r="X13" s="52"/>
      <c r="Y13" s="128">
        <f>X12</f>
        <v>0</v>
      </c>
    </row>
    <row r="14" spans="2:28" ht="16.8" thickBot="1">
      <c r="B14" s="68" t="s">
        <v>81</v>
      </c>
      <c r="C14" s="69">
        <f>C12*C13</f>
        <v>0</v>
      </c>
      <c r="D14" s="70"/>
      <c r="E14" s="69">
        <f>E12*E13</f>
        <v>0</v>
      </c>
      <c r="F14" s="71"/>
      <c r="G14" s="69">
        <f>G12*G13</f>
        <v>0</v>
      </c>
      <c r="H14" s="71"/>
      <c r="I14" s="72">
        <f>I12*I13</f>
        <v>0</v>
      </c>
      <c r="K14" s="51"/>
      <c r="L14" s="51"/>
      <c r="M14" s="51"/>
      <c r="N14" s="20"/>
      <c r="O14" s="138"/>
      <c r="P14" s="200"/>
      <c r="Q14" s="138"/>
      <c r="R14" s="20"/>
      <c r="S14" s="51"/>
      <c r="T14" s="51"/>
      <c r="U14" s="51"/>
      <c r="V14" s="20"/>
      <c r="W14" s="51"/>
      <c r="X14" s="51"/>
      <c r="Y14" s="51"/>
    </row>
    <row r="15" spans="2:28" ht="15.6">
      <c r="B15" s="73" t="s">
        <v>168</v>
      </c>
      <c r="C15" s="74"/>
      <c r="D15" s="53"/>
      <c r="E15" s="54"/>
      <c r="F15" s="55"/>
      <c r="G15" s="54"/>
      <c r="H15" s="55"/>
      <c r="I15" s="56"/>
      <c r="K15" s="51"/>
      <c r="L15" s="51"/>
      <c r="M15" s="51"/>
      <c r="N15" s="20"/>
      <c r="O15" s="138"/>
      <c r="P15" s="138"/>
      <c r="Q15" s="138"/>
      <c r="R15" s="20"/>
      <c r="S15" s="51"/>
      <c r="T15" s="51"/>
      <c r="U15" s="51"/>
      <c r="V15" s="20"/>
      <c r="W15" s="51"/>
      <c r="X15" s="51"/>
      <c r="Y15" s="51"/>
    </row>
    <row r="16" spans="2:28" ht="30" customHeight="1">
      <c r="B16" s="86" t="s">
        <v>169</v>
      </c>
      <c r="C16" s="65">
        <v>0</v>
      </c>
      <c r="D16" s="66"/>
      <c r="E16" s="307">
        <v>0</v>
      </c>
      <c r="F16" s="75"/>
      <c r="G16" s="307">
        <v>0</v>
      </c>
      <c r="H16" s="75"/>
      <c r="I16" s="307">
        <v>0</v>
      </c>
      <c r="K16" s="51"/>
      <c r="L16" s="51"/>
      <c r="M16" s="51"/>
      <c r="N16" s="20"/>
      <c r="O16" s="138"/>
      <c r="P16" s="138"/>
      <c r="Q16" s="138"/>
      <c r="R16" s="20"/>
      <c r="S16" s="51"/>
      <c r="T16" s="51"/>
      <c r="U16" s="51"/>
      <c r="V16" s="20"/>
      <c r="W16" s="51"/>
      <c r="X16" s="51"/>
      <c r="Y16" s="51"/>
    </row>
    <row r="17" spans="2:25" ht="32.25" customHeight="1" thickBot="1">
      <c r="B17" s="76" t="s">
        <v>168</v>
      </c>
      <c r="C17" s="77">
        <f>C12*C16</f>
        <v>0</v>
      </c>
      <c r="D17" s="78"/>
      <c r="E17" s="77">
        <f>E12*E16</f>
        <v>0</v>
      </c>
      <c r="F17" s="79"/>
      <c r="G17" s="77">
        <f>G16*G12</f>
        <v>0</v>
      </c>
      <c r="H17" s="79"/>
      <c r="I17" s="80">
        <f>I12*I16</f>
        <v>0</v>
      </c>
      <c r="K17" s="51"/>
      <c r="L17" s="51"/>
      <c r="M17" s="51"/>
      <c r="N17" s="20"/>
      <c r="O17" s="138"/>
      <c r="P17" s="138"/>
      <c r="Q17" s="138"/>
      <c r="R17" s="20"/>
      <c r="S17" s="51"/>
      <c r="T17" s="51"/>
      <c r="U17" s="51"/>
      <c r="V17" s="20"/>
      <c r="W17" s="51"/>
      <c r="X17" s="51"/>
      <c r="Y17" s="51"/>
    </row>
    <row r="18" spans="2:25" ht="15.6">
      <c r="B18" s="81" t="s">
        <v>170</v>
      </c>
      <c r="C18" s="58"/>
      <c r="D18" s="59"/>
      <c r="E18" s="58"/>
      <c r="F18" s="58"/>
      <c r="G18" s="58"/>
      <c r="H18" s="58"/>
      <c r="I18" s="82">
        <v>0</v>
      </c>
      <c r="K18" s="132"/>
      <c r="L18" s="51"/>
      <c r="M18" s="51"/>
      <c r="N18" s="20"/>
      <c r="O18" s="138"/>
      <c r="P18" s="138"/>
      <c r="Q18" s="138"/>
      <c r="R18" s="20"/>
      <c r="S18" s="51"/>
      <c r="T18" s="51"/>
      <c r="U18" s="51"/>
      <c r="V18" s="20"/>
      <c r="W18" s="51"/>
      <c r="X18" s="51"/>
      <c r="Y18" s="51"/>
    </row>
    <row r="19" spans="2:25" ht="15.6">
      <c r="B19" s="83" t="s">
        <v>171</v>
      </c>
      <c r="C19" s="222">
        <v>0</v>
      </c>
      <c r="D19" s="84"/>
      <c r="E19" s="309">
        <v>0</v>
      </c>
      <c r="F19" s="85"/>
      <c r="G19" s="309">
        <v>0</v>
      </c>
      <c r="H19" s="85"/>
      <c r="I19" s="309">
        <v>0</v>
      </c>
      <c r="K19" s="51"/>
      <c r="L19" s="51"/>
      <c r="M19" s="51"/>
      <c r="N19" s="20"/>
      <c r="O19" s="138"/>
      <c r="P19" s="138"/>
      <c r="Q19" s="138"/>
      <c r="R19" s="20"/>
      <c r="S19" s="51"/>
      <c r="T19" s="51"/>
      <c r="U19" s="51"/>
      <c r="V19" s="20"/>
      <c r="W19" s="51"/>
      <c r="X19" s="51"/>
      <c r="Y19" s="51"/>
    </row>
    <row r="20" spans="2:25" ht="31.2">
      <c r="B20" s="86" t="s">
        <v>172</v>
      </c>
      <c r="C20" s="65">
        <v>0</v>
      </c>
      <c r="D20" s="66"/>
      <c r="E20" s="307">
        <v>0</v>
      </c>
      <c r="F20" s="75"/>
      <c r="G20" s="307">
        <v>0</v>
      </c>
      <c r="H20" s="75"/>
      <c r="I20" s="307">
        <v>0</v>
      </c>
      <c r="K20" s="51"/>
      <c r="L20" s="51"/>
      <c r="M20" s="51"/>
      <c r="N20" s="20"/>
      <c r="O20" s="138"/>
      <c r="P20" s="138"/>
      <c r="Q20" s="138"/>
      <c r="R20" s="20"/>
      <c r="S20" s="51"/>
      <c r="T20" s="51"/>
      <c r="U20" s="51"/>
      <c r="V20" s="20"/>
      <c r="W20" s="51"/>
      <c r="X20" s="51"/>
      <c r="Y20" s="51"/>
    </row>
    <row r="21" spans="2:25" ht="16.8" thickBot="1">
      <c r="B21" s="76" t="s">
        <v>173</v>
      </c>
      <c r="C21" s="77">
        <f>C20*(C19*C12)</f>
        <v>0</v>
      </c>
      <c r="D21" s="77"/>
      <c r="E21" s="77">
        <f>E20*(E19*E12)</f>
        <v>0</v>
      </c>
      <c r="F21" s="77"/>
      <c r="G21" s="77">
        <f>G20*(G19*G12)</f>
        <v>0</v>
      </c>
      <c r="H21" s="77"/>
      <c r="I21" s="77">
        <f>I20*(I19*I12)</f>
        <v>0</v>
      </c>
      <c r="K21" s="51"/>
      <c r="L21" s="51"/>
      <c r="M21" s="51"/>
      <c r="N21" s="20"/>
      <c r="O21" s="138"/>
      <c r="P21" s="138"/>
      <c r="Q21" s="138"/>
      <c r="R21" s="20"/>
      <c r="S21" s="51"/>
      <c r="T21" s="51"/>
      <c r="U21" s="51"/>
      <c r="V21" s="20"/>
      <c r="W21" s="51"/>
      <c r="X21" s="51"/>
      <c r="Y21" s="51"/>
    </row>
    <row r="22" spans="2:25" ht="16.8" thickBot="1">
      <c r="B22" s="87" t="s">
        <v>174</v>
      </c>
      <c r="C22" s="88">
        <f>C17+C21</f>
        <v>0</v>
      </c>
      <c r="D22" s="89"/>
      <c r="E22" s="90">
        <f>E21+E17</f>
        <v>0</v>
      </c>
      <c r="F22" s="91"/>
      <c r="G22" s="90">
        <f>G21+G17</f>
        <v>0</v>
      </c>
      <c r="H22" s="91"/>
      <c r="I22" s="92">
        <f>I21+I17</f>
        <v>0</v>
      </c>
      <c r="K22" s="51"/>
      <c r="L22" s="51"/>
      <c r="M22" s="51"/>
      <c r="N22" s="20"/>
      <c r="O22" s="138"/>
      <c r="P22" s="138"/>
      <c r="Q22" s="138"/>
      <c r="R22" s="20"/>
      <c r="S22" s="51"/>
      <c r="T22" s="51"/>
      <c r="U22" s="51"/>
      <c r="V22" s="20"/>
      <c r="W22" s="51"/>
      <c r="X22" s="51"/>
      <c r="Y22" s="51"/>
    </row>
    <row r="23" spans="2:25" ht="16.2" thickBot="1">
      <c r="B23" s="93"/>
      <c r="C23" s="94"/>
      <c r="D23" s="95"/>
      <c r="E23" s="94"/>
      <c r="F23" s="96"/>
      <c r="G23" s="94"/>
      <c r="H23" s="96"/>
      <c r="I23" s="94"/>
      <c r="K23" s="51"/>
      <c r="L23" s="51"/>
      <c r="M23" s="51"/>
      <c r="N23" s="20"/>
      <c r="O23" s="138"/>
      <c r="P23" s="138"/>
      <c r="Q23" s="138"/>
      <c r="R23" s="20"/>
      <c r="S23" s="51"/>
      <c r="T23" s="51"/>
      <c r="U23" s="51"/>
      <c r="V23" s="20"/>
      <c r="W23" s="51"/>
      <c r="X23" s="51"/>
      <c r="Y23" s="51"/>
    </row>
    <row r="24" spans="2:25" ht="16.2" thickBot="1">
      <c r="B24" s="407" t="str">
        <f>'Company Input'!C5</f>
        <v>Product 2</v>
      </c>
      <c r="C24" s="407"/>
      <c r="D24" s="97"/>
      <c r="E24" s="54"/>
      <c r="F24" s="54"/>
      <c r="G24" s="54"/>
      <c r="H24" s="54"/>
      <c r="I24" s="56"/>
      <c r="K24" s="51"/>
      <c r="L24" s="51"/>
      <c r="M24" s="51"/>
      <c r="N24" s="20"/>
      <c r="O24" s="138"/>
      <c r="P24" s="138"/>
      <c r="Q24" s="138"/>
      <c r="R24" s="20"/>
      <c r="S24" s="51"/>
      <c r="T24" s="51"/>
      <c r="U24" s="51"/>
      <c r="V24" s="20"/>
      <c r="W24" s="51"/>
      <c r="X24" s="51"/>
      <c r="Y24" s="51"/>
    </row>
    <row r="25" spans="2:25" ht="15.6">
      <c r="B25" s="57" t="s">
        <v>81</v>
      </c>
      <c r="C25" s="98"/>
      <c r="D25" s="99"/>
      <c r="E25" s="98"/>
      <c r="F25" s="98"/>
      <c r="G25" s="98"/>
      <c r="H25" s="98"/>
      <c r="I25" s="60"/>
      <c r="K25" s="51"/>
      <c r="L25" s="51"/>
      <c r="M25" s="51"/>
      <c r="N25" s="20"/>
      <c r="O25" s="138"/>
      <c r="P25" s="138"/>
      <c r="Q25" s="138"/>
      <c r="R25" s="20"/>
      <c r="S25" s="51"/>
      <c r="T25" s="51"/>
      <c r="U25" s="51"/>
      <c r="V25" s="20"/>
      <c r="W25" s="51"/>
      <c r="X25" s="51"/>
      <c r="Y25" s="51"/>
    </row>
    <row r="26" spans="2:25" ht="15.6">
      <c r="B26" s="61" t="s">
        <v>165</v>
      </c>
      <c r="C26" s="62">
        <v>0</v>
      </c>
      <c r="D26" s="63"/>
      <c r="E26" s="308">
        <v>0</v>
      </c>
      <c r="F26" s="64"/>
      <c r="G26" s="308">
        <v>0</v>
      </c>
      <c r="H26" s="64"/>
      <c r="I26" s="308">
        <v>0</v>
      </c>
      <c r="K26" s="19"/>
      <c r="L26" s="19"/>
      <c r="M26" s="19"/>
      <c r="N26" s="20"/>
      <c r="O26" s="143"/>
      <c r="P26" s="143"/>
      <c r="Q26" s="143"/>
      <c r="R26" s="20"/>
      <c r="S26" s="19"/>
      <c r="T26" s="19"/>
      <c r="U26" s="19"/>
      <c r="V26" s="20"/>
      <c r="W26" s="19"/>
      <c r="X26" s="19"/>
      <c r="Y26" s="19"/>
    </row>
    <row r="27" spans="2:25" ht="15.6">
      <c r="B27" s="61" t="s">
        <v>166</v>
      </c>
      <c r="C27" s="65">
        <v>0</v>
      </c>
      <c r="D27" s="66"/>
      <c r="E27" s="307">
        <v>0</v>
      </c>
      <c r="F27" s="52"/>
      <c r="G27" s="307">
        <v>0</v>
      </c>
      <c r="H27" s="52"/>
      <c r="I27" s="307">
        <v>0</v>
      </c>
      <c r="K27" s="19"/>
      <c r="L27" s="19"/>
      <c r="M27" s="19"/>
      <c r="N27" s="20"/>
      <c r="O27" s="143"/>
      <c r="P27" s="143"/>
      <c r="Q27" s="143"/>
      <c r="R27" s="20"/>
      <c r="S27" s="19"/>
      <c r="T27" s="19"/>
      <c r="U27" s="19"/>
      <c r="V27" s="20"/>
      <c r="W27" s="19"/>
      <c r="X27" s="19"/>
      <c r="Y27" s="19"/>
    </row>
    <row r="28" spans="2:25" ht="16.8" thickBot="1">
      <c r="B28" s="68" t="s">
        <v>81</v>
      </c>
      <c r="C28" s="69">
        <f>C26*C27</f>
        <v>0</v>
      </c>
      <c r="D28" s="70"/>
      <c r="E28" s="69">
        <f>E26*E27</f>
        <v>0</v>
      </c>
      <c r="F28" s="69"/>
      <c r="G28" s="69">
        <f>G26*G27</f>
        <v>0</v>
      </c>
      <c r="H28" s="71"/>
      <c r="I28" s="69">
        <f>I26*I27</f>
        <v>0</v>
      </c>
      <c r="K28" s="19"/>
      <c r="L28" s="19"/>
      <c r="M28" s="19"/>
      <c r="N28" s="20"/>
      <c r="O28" s="143"/>
      <c r="P28" s="143"/>
      <c r="Q28" s="143"/>
      <c r="R28" s="20"/>
      <c r="S28" s="19"/>
      <c r="T28" s="19"/>
      <c r="U28" s="19"/>
      <c r="V28" s="20"/>
      <c r="W28" s="19"/>
      <c r="X28" s="19"/>
      <c r="Y28" s="19"/>
    </row>
    <row r="29" spans="2:25" ht="15.6">
      <c r="B29" s="73" t="s">
        <v>168</v>
      </c>
      <c r="C29" s="74"/>
      <c r="D29" s="53"/>
      <c r="E29" s="54"/>
      <c r="F29" s="55"/>
      <c r="G29" s="54"/>
      <c r="H29" s="55"/>
      <c r="I29" s="56"/>
      <c r="K29" s="19"/>
      <c r="L29" s="19"/>
      <c r="M29" s="19"/>
      <c r="N29" s="20"/>
      <c r="O29" s="143"/>
      <c r="P29" s="143"/>
      <c r="Q29" s="143"/>
      <c r="R29" s="20"/>
      <c r="S29" s="19"/>
      <c r="T29" s="19"/>
      <c r="U29" s="19"/>
      <c r="V29" s="20"/>
      <c r="W29" s="19"/>
      <c r="X29" s="19"/>
      <c r="Y29" s="19"/>
    </row>
    <row r="30" spans="2:25" ht="30" customHeight="1">
      <c r="B30" s="86" t="s">
        <v>169</v>
      </c>
      <c r="C30" s="65">
        <v>0</v>
      </c>
      <c r="D30" s="66"/>
      <c r="E30" s="65">
        <v>0</v>
      </c>
      <c r="F30" s="75"/>
      <c r="G30" s="65">
        <v>0</v>
      </c>
      <c r="H30" s="75"/>
      <c r="I30" s="67">
        <v>0</v>
      </c>
      <c r="K30" s="19"/>
      <c r="L30" s="19"/>
      <c r="M30" s="19"/>
      <c r="N30" s="20"/>
      <c r="O30" s="143"/>
      <c r="P30" s="143"/>
      <c r="Q30" s="143"/>
      <c r="R30" s="20"/>
      <c r="S30" s="19"/>
      <c r="T30" s="19"/>
      <c r="U30" s="19"/>
      <c r="V30" s="20"/>
      <c r="W30" s="19"/>
      <c r="X30" s="19"/>
      <c r="Y30" s="19"/>
    </row>
    <row r="31" spans="2:25" ht="16.8" thickBot="1">
      <c r="B31" s="76" t="s">
        <v>168</v>
      </c>
      <c r="C31" s="77">
        <f>C26*C30</f>
        <v>0</v>
      </c>
      <c r="D31" s="78"/>
      <c r="E31" s="77">
        <f>E26*E30</f>
        <v>0</v>
      </c>
      <c r="F31" s="79"/>
      <c r="G31" s="77">
        <f>G26*G30</f>
        <v>0</v>
      </c>
      <c r="H31" s="79"/>
      <c r="I31" s="77">
        <f>I26*I30</f>
        <v>0</v>
      </c>
      <c r="K31" s="19"/>
      <c r="L31" s="19"/>
      <c r="M31" s="19"/>
      <c r="N31" s="20"/>
      <c r="O31" s="143"/>
      <c r="P31" s="143"/>
      <c r="Q31" s="143"/>
      <c r="R31" s="20"/>
      <c r="S31" s="19"/>
      <c r="T31" s="19"/>
      <c r="U31" s="19"/>
      <c r="V31" s="20"/>
      <c r="W31" s="19"/>
      <c r="X31" s="19"/>
      <c r="Y31" s="19"/>
    </row>
    <row r="32" spans="2:25" ht="15.6">
      <c r="B32" s="81" t="s">
        <v>170</v>
      </c>
      <c r="C32" s="58"/>
      <c r="D32" s="59"/>
      <c r="E32" s="58"/>
      <c r="F32" s="58"/>
      <c r="G32" s="58"/>
      <c r="H32" s="58"/>
      <c r="I32" s="82"/>
      <c r="K32" s="19"/>
      <c r="L32" s="19"/>
      <c r="M32" s="19"/>
      <c r="N32" s="20"/>
      <c r="O32" s="143"/>
      <c r="P32" s="143"/>
      <c r="Q32" s="143"/>
      <c r="R32" s="20"/>
      <c r="S32" s="19"/>
      <c r="T32" s="19"/>
      <c r="U32" s="19"/>
      <c r="V32" s="20"/>
      <c r="W32" s="19"/>
      <c r="X32" s="19"/>
      <c r="Y32" s="19"/>
    </row>
    <row r="33" spans="2:25" ht="15.6">
      <c r="B33" s="61" t="s">
        <v>171</v>
      </c>
      <c r="C33" s="222">
        <v>0</v>
      </c>
      <c r="D33" s="84"/>
      <c r="E33" s="309">
        <v>0</v>
      </c>
      <c r="F33" s="85"/>
      <c r="G33" s="309">
        <v>0</v>
      </c>
      <c r="H33" s="85"/>
      <c r="I33" s="309">
        <v>0</v>
      </c>
      <c r="K33" s="19"/>
      <c r="L33" s="19"/>
      <c r="M33" s="19"/>
      <c r="N33" s="20"/>
      <c r="O33" s="143"/>
      <c r="P33" s="143"/>
      <c r="Q33" s="143"/>
      <c r="R33" s="20"/>
      <c r="S33" s="19"/>
      <c r="T33" s="19"/>
      <c r="U33" s="19"/>
      <c r="V33" s="20"/>
      <c r="W33" s="19"/>
      <c r="X33" s="19"/>
      <c r="Y33" s="19"/>
    </row>
    <row r="34" spans="2:25" ht="31.2">
      <c r="B34" s="86" t="s">
        <v>172</v>
      </c>
      <c r="C34" s="65">
        <v>0</v>
      </c>
      <c r="D34" s="66"/>
      <c r="E34" s="307">
        <v>0</v>
      </c>
      <c r="F34" s="75"/>
      <c r="G34" s="307">
        <v>0</v>
      </c>
      <c r="H34" s="75"/>
      <c r="I34" s="307">
        <v>0</v>
      </c>
      <c r="K34" s="51"/>
      <c r="L34" s="132"/>
      <c r="M34" s="51"/>
      <c r="N34" s="133"/>
      <c r="O34" s="138"/>
      <c r="P34" s="201"/>
      <c r="Q34" s="138"/>
      <c r="R34" s="133"/>
      <c r="S34" s="51"/>
      <c r="T34" s="132"/>
      <c r="U34" s="51"/>
      <c r="V34" s="133"/>
      <c r="W34" s="51"/>
      <c r="X34" s="132"/>
      <c r="Y34" s="51"/>
    </row>
    <row r="35" spans="2:25" ht="16.8" thickBot="1">
      <c r="B35" s="76" t="s">
        <v>173</v>
      </c>
      <c r="C35" s="77">
        <f>C34*(C33*C26)</f>
        <v>0</v>
      </c>
      <c r="D35" s="77"/>
      <c r="E35" s="77">
        <f>E34*(E33*E26)</f>
        <v>0</v>
      </c>
      <c r="F35" s="77"/>
      <c r="G35" s="77">
        <f>G34*(G33*G26)</f>
        <v>0</v>
      </c>
      <c r="H35" s="77"/>
      <c r="I35" s="77">
        <f>I34*(I33*I26)</f>
        <v>0</v>
      </c>
      <c r="K35" s="51"/>
      <c r="L35" s="51"/>
      <c r="M35" s="132"/>
      <c r="N35" s="133"/>
      <c r="O35" s="138"/>
      <c r="P35" s="138"/>
      <c r="Q35" s="201"/>
      <c r="R35" s="133"/>
      <c r="S35" s="51"/>
      <c r="T35" s="51"/>
      <c r="U35" s="132"/>
      <c r="V35" s="133"/>
      <c r="W35" s="51"/>
      <c r="X35" s="51"/>
      <c r="Y35" s="132"/>
    </row>
    <row r="36" spans="2:25" ht="16.8" thickBot="1">
      <c r="B36" s="87" t="s">
        <v>175</v>
      </c>
      <c r="C36" s="88">
        <f>C31+C35</f>
        <v>0</v>
      </c>
      <c r="D36" s="89"/>
      <c r="E36" s="90">
        <f>E35+E31</f>
        <v>0</v>
      </c>
      <c r="F36" s="91"/>
      <c r="G36" s="90">
        <f>G35+G31</f>
        <v>0</v>
      </c>
      <c r="H36" s="91"/>
      <c r="I36" s="92">
        <f>I35+I31</f>
        <v>0</v>
      </c>
      <c r="K36" s="51"/>
      <c r="L36" s="51"/>
      <c r="M36" s="132"/>
      <c r="N36" s="133"/>
      <c r="O36" s="138"/>
      <c r="P36" s="138"/>
      <c r="Q36" s="201"/>
      <c r="R36" s="133"/>
      <c r="S36" s="51"/>
      <c r="T36" s="51"/>
      <c r="U36" s="132"/>
      <c r="V36" s="133"/>
      <c r="W36" s="51"/>
      <c r="X36" s="51"/>
      <c r="Y36" s="132"/>
    </row>
    <row r="37" spans="2:25" ht="16.2" thickBot="1">
      <c r="B37" s="51"/>
      <c r="C37" s="51"/>
      <c r="D37" s="102"/>
      <c r="E37" s="51"/>
      <c r="F37" s="51"/>
      <c r="G37" s="51"/>
      <c r="H37" s="51"/>
      <c r="I37" s="51"/>
      <c r="K37" s="51"/>
      <c r="L37" s="51"/>
      <c r="M37" s="132"/>
      <c r="N37" s="133"/>
      <c r="O37" s="138"/>
      <c r="P37" s="138"/>
      <c r="Q37" s="201"/>
      <c r="R37" s="133"/>
      <c r="S37" s="51"/>
      <c r="T37" s="51"/>
      <c r="U37" s="132"/>
      <c r="V37" s="133"/>
      <c r="W37" s="51"/>
      <c r="X37" s="51"/>
      <c r="Y37" s="132"/>
    </row>
    <row r="38" spans="2:25" ht="16.2" thickBot="1">
      <c r="B38" s="407" t="str">
        <f>'Company Input'!C6</f>
        <v>Product 3</v>
      </c>
      <c r="C38" s="407"/>
      <c r="D38" s="97"/>
      <c r="E38" s="54"/>
      <c r="F38" s="54"/>
      <c r="G38" s="54"/>
      <c r="H38" s="54"/>
      <c r="I38" s="56"/>
      <c r="K38" s="51"/>
      <c r="L38" s="51"/>
      <c r="M38" s="51"/>
      <c r="N38" s="133"/>
      <c r="O38" s="138"/>
      <c r="P38" s="138"/>
      <c r="Q38" s="138"/>
      <c r="R38" s="133"/>
      <c r="S38" s="51"/>
      <c r="T38" s="51"/>
      <c r="U38" s="51"/>
      <c r="V38" s="133"/>
      <c r="W38" s="51"/>
      <c r="X38" s="51"/>
      <c r="Y38" s="51"/>
    </row>
    <row r="39" spans="2:25" ht="15.6">
      <c r="B39" s="57" t="s">
        <v>81</v>
      </c>
      <c r="C39" s="98"/>
      <c r="D39" s="99"/>
      <c r="E39" s="98"/>
      <c r="F39" s="98"/>
      <c r="G39" s="98"/>
      <c r="H39" s="98"/>
      <c r="I39" s="60"/>
      <c r="K39" s="51"/>
      <c r="L39" s="51"/>
      <c r="M39" s="51"/>
      <c r="N39" s="133"/>
      <c r="O39" s="138"/>
      <c r="P39" s="138"/>
      <c r="Q39" s="138"/>
      <c r="R39" s="133"/>
      <c r="S39" s="51"/>
      <c r="T39" s="51"/>
      <c r="U39" s="51"/>
      <c r="V39" s="133"/>
      <c r="W39" s="51"/>
      <c r="X39" s="51"/>
      <c r="Y39" s="51"/>
    </row>
    <row r="40" spans="2:25" ht="15.6">
      <c r="B40" s="61" t="s">
        <v>165</v>
      </c>
      <c r="C40" s="62">
        <v>0</v>
      </c>
      <c r="D40" s="63"/>
      <c r="E40" s="308">
        <v>0</v>
      </c>
      <c r="F40" s="64"/>
      <c r="G40" s="308">
        <v>0</v>
      </c>
      <c r="H40" s="64"/>
      <c r="I40" s="308">
        <v>0</v>
      </c>
      <c r="K40" s="51"/>
      <c r="L40" s="51"/>
      <c r="M40" s="51"/>
      <c r="N40" s="133"/>
      <c r="O40" s="138"/>
      <c r="P40" s="138"/>
      <c r="Q40" s="138"/>
      <c r="R40" s="133"/>
      <c r="S40" s="51"/>
      <c r="T40" s="51"/>
      <c r="U40" s="51"/>
      <c r="V40" s="133"/>
      <c r="W40" s="51"/>
      <c r="X40" s="51"/>
      <c r="Y40" s="51"/>
    </row>
    <row r="41" spans="2:25" ht="15.6">
      <c r="B41" s="61" t="s">
        <v>166</v>
      </c>
      <c r="C41" s="65">
        <v>0</v>
      </c>
      <c r="D41" s="66"/>
      <c r="E41" s="307">
        <v>0</v>
      </c>
      <c r="F41" s="52"/>
      <c r="G41" s="307">
        <v>0</v>
      </c>
      <c r="H41" s="52"/>
      <c r="I41" s="307">
        <v>0</v>
      </c>
      <c r="K41" s="51"/>
      <c r="L41" s="132"/>
      <c r="M41" s="51"/>
      <c r="N41" s="133"/>
      <c r="O41" s="201"/>
      <c r="P41" s="201"/>
      <c r="Q41" s="138"/>
      <c r="R41" s="133"/>
      <c r="S41" s="132"/>
      <c r="T41" s="132"/>
      <c r="U41" s="51"/>
      <c r="V41" s="133"/>
      <c r="W41" s="132"/>
      <c r="X41" s="132"/>
      <c r="Y41" s="51"/>
    </row>
    <row r="42" spans="2:25" ht="16.8" thickBot="1">
      <c r="B42" s="68" t="s">
        <v>81</v>
      </c>
      <c r="C42" s="69">
        <f>C40*C41</f>
        <v>0</v>
      </c>
      <c r="D42" s="70"/>
      <c r="E42" s="69">
        <f>E40*E41</f>
        <v>0</v>
      </c>
      <c r="F42" s="71"/>
      <c r="G42" s="69">
        <f>G40*G41</f>
        <v>0</v>
      </c>
      <c r="H42" s="71"/>
      <c r="I42" s="69">
        <f>I40*I41</f>
        <v>0</v>
      </c>
      <c r="K42" s="51"/>
      <c r="L42" s="132"/>
      <c r="M42" s="51"/>
      <c r="N42" s="133"/>
      <c r="O42" s="201"/>
      <c r="P42" s="201"/>
      <c r="Q42" s="138"/>
      <c r="R42" s="133"/>
      <c r="S42" s="132"/>
      <c r="T42" s="132"/>
      <c r="U42" s="51"/>
      <c r="V42" s="133"/>
      <c r="W42" s="132"/>
      <c r="X42" s="132"/>
      <c r="Y42" s="51"/>
    </row>
    <row r="43" spans="2:25" ht="15.6">
      <c r="B43" s="73" t="s">
        <v>168</v>
      </c>
      <c r="C43" s="74"/>
      <c r="D43" s="53"/>
      <c r="E43" s="54"/>
      <c r="F43" s="55"/>
      <c r="G43" s="54"/>
      <c r="H43" s="55"/>
      <c r="I43" s="56"/>
      <c r="K43" s="51"/>
      <c r="L43" s="51"/>
      <c r="M43" s="132"/>
      <c r="N43" s="133"/>
      <c r="O43" s="138"/>
      <c r="P43" s="138"/>
      <c r="Q43" s="201"/>
      <c r="R43" s="133"/>
      <c r="S43" s="51"/>
      <c r="T43" s="51"/>
      <c r="U43" s="132"/>
      <c r="V43" s="133"/>
      <c r="W43" s="51"/>
      <c r="X43" s="51"/>
      <c r="Y43" s="132"/>
    </row>
    <row r="44" spans="2:25" ht="30" customHeight="1">
      <c r="B44" s="86" t="s">
        <v>169</v>
      </c>
      <c r="C44" s="65">
        <v>0</v>
      </c>
      <c r="D44" s="66"/>
      <c r="E44" s="65">
        <v>0</v>
      </c>
      <c r="F44" s="75"/>
      <c r="G44" s="65">
        <v>0</v>
      </c>
      <c r="H44" s="75"/>
      <c r="I44" s="67">
        <v>0</v>
      </c>
      <c r="K44" s="134"/>
      <c r="L44" s="51"/>
      <c r="M44" s="132"/>
      <c r="N44" s="133"/>
      <c r="O44" s="138"/>
      <c r="P44" s="138"/>
      <c r="Q44" s="201"/>
      <c r="R44" s="133"/>
      <c r="S44" s="51"/>
      <c r="T44" s="51"/>
      <c r="U44" s="132"/>
      <c r="V44" s="133"/>
      <c r="W44" s="51"/>
      <c r="X44" s="51"/>
      <c r="Y44" s="132"/>
    </row>
    <row r="45" spans="2:25" ht="16.8" thickBot="1">
      <c r="B45" s="76" t="s">
        <v>168</v>
      </c>
      <c r="C45" s="77">
        <f>C40*C44</f>
        <v>0</v>
      </c>
      <c r="D45" s="78"/>
      <c r="E45" s="77">
        <f>E40*E44</f>
        <v>0</v>
      </c>
      <c r="F45" s="79"/>
      <c r="G45" s="77">
        <f>G40*G44</f>
        <v>0</v>
      </c>
      <c r="H45" s="79"/>
      <c r="I45" s="77">
        <f>I40*I44</f>
        <v>0</v>
      </c>
      <c r="K45" s="19"/>
      <c r="L45" s="19"/>
      <c r="M45" s="135"/>
      <c r="N45" s="20"/>
      <c r="O45" s="143"/>
      <c r="P45" s="143"/>
      <c r="Q45" s="202"/>
      <c r="R45" s="20"/>
      <c r="S45" s="19"/>
      <c r="T45" s="19"/>
      <c r="U45" s="19"/>
      <c r="V45" s="20"/>
      <c r="W45" s="19"/>
      <c r="X45" s="19"/>
      <c r="Y45" s="19"/>
    </row>
    <row r="46" spans="2:25" ht="15.6">
      <c r="B46" s="81" t="s">
        <v>170</v>
      </c>
      <c r="C46" s="58"/>
      <c r="D46" s="59"/>
      <c r="E46" s="58"/>
      <c r="F46" s="58"/>
      <c r="G46" s="58"/>
      <c r="H46" s="58"/>
      <c r="I46" s="82"/>
      <c r="K46" s="19"/>
      <c r="L46" s="19"/>
      <c r="M46" s="135"/>
      <c r="N46" s="20"/>
      <c r="O46" s="143"/>
      <c r="P46" s="143"/>
      <c r="Q46" s="202"/>
      <c r="R46" s="20"/>
      <c r="S46" s="19"/>
      <c r="T46" s="19"/>
      <c r="U46" s="19"/>
      <c r="V46" s="20"/>
      <c r="W46" s="19"/>
      <c r="X46" s="19"/>
      <c r="Y46" s="19"/>
    </row>
    <row r="47" spans="2:25" ht="15.6">
      <c r="B47" s="61" t="s">
        <v>171</v>
      </c>
      <c r="C47" s="222">
        <v>0</v>
      </c>
      <c r="D47" s="84"/>
      <c r="E47" s="309">
        <v>0</v>
      </c>
      <c r="F47" s="85"/>
      <c r="G47" s="309">
        <v>0</v>
      </c>
      <c r="H47" s="85"/>
      <c r="I47" s="309">
        <v>0</v>
      </c>
      <c r="K47" s="19"/>
      <c r="L47" s="19"/>
      <c r="M47" s="135"/>
      <c r="N47" s="20"/>
      <c r="O47" s="143"/>
      <c r="P47" s="143"/>
      <c r="Q47" s="202"/>
      <c r="R47" s="20"/>
      <c r="S47" s="19"/>
      <c r="T47" s="19"/>
      <c r="U47" s="19"/>
      <c r="V47" s="20"/>
      <c r="W47" s="19"/>
      <c r="X47" s="19"/>
      <c r="Y47" s="19"/>
    </row>
    <row r="48" spans="2:25" ht="31.2">
      <c r="B48" s="86" t="s">
        <v>172</v>
      </c>
      <c r="C48" s="65">
        <v>0</v>
      </c>
      <c r="D48" s="66"/>
      <c r="E48" s="307">
        <v>0</v>
      </c>
      <c r="F48" s="75"/>
      <c r="G48" s="307">
        <v>0</v>
      </c>
      <c r="H48" s="75"/>
      <c r="I48" s="307">
        <v>0</v>
      </c>
      <c r="K48" s="19"/>
      <c r="L48" s="19"/>
      <c r="M48" s="135"/>
      <c r="N48" s="20"/>
      <c r="O48" s="143"/>
      <c r="P48" s="143"/>
      <c r="Q48" s="202"/>
      <c r="R48" s="20"/>
      <c r="S48" s="19"/>
      <c r="T48" s="19"/>
      <c r="U48" s="19"/>
      <c r="V48" s="20"/>
      <c r="W48" s="19"/>
      <c r="X48" s="19"/>
      <c r="Y48" s="19"/>
    </row>
    <row r="49" spans="2:25" ht="16.8" thickBot="1">
      <c r="B49" s="76" t="s">
        <v>173</v>
      </c>
      <c r="C49" s="77">
        <f>C48*(C47*C40)</f>
        <v>0</v>
      </c>
      <c r="D49" s="77"/>
      <c r="E49" s="77">
        <f>E48*(E47*E40)</f>
        <v>0</v>
      </c>
      <c r="F49" s="77"/>
      <c r="G49" s="77">
        <f>G48*(G47*G40)</f>
        <v>0</v>
      </c>
      <c r="H49" s="77"/>
      <c r="I49" s="77">
        <f>I48*(I47*I40)</f>
        <v>0</v>
      </c>
      <c r="K49" s="19"/>
      <c r="L49" s="19"/>
      <c r="M49" s="135"/>
      <c r="N49" s="20"/>
      <c r="O49" s="143"/>
      <c r="P49" s="143"/>
      <c r="Q49" s="202"/>
      <c r="R49" s="20"/>
      <c r="S49" s="19"/>
      <c r="T49" s="19"/>
      <c r="U49" s="19"/>
      <c r="V49" s="20"/>
      <c r="W49" s="19"/>
      <c r="X49" s="19"/>
      <c r="Y49" s="19"/>
    </row>
    <row r="50" spans="2:25" ht="16.8" thickBot="1">
      <c r="B50" s="87" t="s">
        <v>174</v>
      </c>
      <c r="C50" s="88">
        <f>C45+C49</f>
        <v>0</v>
      </c>
      <c r="D50" s="89"/>
      <c r="E50" s="90">
        <f>E49+E45</f>
        <v>0</v>
      </c>
      <c r="F50" s="91"/>
      <c r="G50" s="90">
        <f>G49+G45</f>
        <v>0</v>
      </c>
      <c r="H50" s="91"/>
      <c r="I50" s="92">
        <f>I49+I45</f>
        <v>0</v>
      </c>
      <c r="K50" s="19"/>
      <c r="L50" s="19"/>
      <c r="M50" s="135"/>
      <c r="N50" s="20"/>
      <c r="O50" s="143"/>
      <c r="P50" s="143"/>
      <c r="Q50" s="202"/>
      <c r="R50" s="20"/>
      <c r="S50" s="19"/>
      <c r="T50" s="19"/>
      <c r="U50" s="19"/>
      <c r="V50" s="20"/>
      <c r="W50" s="19"/>
      <c r="X50" s="19"/>
      <c r="Y50" s="19"/>
    </row>
    <row r="51" spans="2:25" ht="16.2" thickBot="1">
      <c r="B51" s="103"/>
      <c r="C51" s="104"/>
      <c r="D51" s="104"/>
      <c r="E51" s="104"/>
      <c r="F51" s="104"/>
      <c r="G51" s="104"/>
      <c r="H51" s="104"/>
      <c r="I51" s="104"/>
      <c r="K51" s="19"/>
      <c r="L51" s="19"/>
      <c r="M51" s="135"/>
      <c r="N51" s="20"/>
      <c r="O51" s="143"/>
      <c r="P51" s="143"/>
      <c r="Q51" s="202"/>
      <c r="R51" s="20"/>
      <c r="S51" s="19"/>
      <c r="T51" s="19"/>
      <c r="U51" s="19"/>
      <c r="V51" s="20"/>
      <c r="W51" s="19"/>
      <c r="X51" s="19"/>
      <c r="Y51" s="19"/>
    </row>
    <row r="52" spans="2:25" ht="16.2" thickBot="1">
      <c r="B52" s="402" t="s">
        <v>176</v>
      </c>
      <c r="C52" s="51"/>
      <c r="D52" s="102"/>
      <c r="E52" s="51"/>
      <c r="F52" s="51"/>
      <c r="G52" s="51"/>
      <c r="H52" s="51"/>
      <c r="I52" s="51"/>
      <c r="K52" s="19"/>
      <c r="L52" s="19"/>
      <c r="M52" s="135"/>
      <c r="N52" s="20"/>
      <c r="O52" s="143"/>
      <c r="P52" s="143"/>
      <c r="Q52" s="202"/>
      <c r="R52" s="20"/>
      <c r="S52" s="19"/>
      <c r="T52" s="19"/>
      <c r="U52" s="19"/>
      <c r="V52" s="20"/>
      <c r="W52" s="19"/>
      <c r="X52" s="19"/>
      <c r="Y52" s="19"/>
    </row>
    <row r="53" spans="2:25" ht="16.2" thickBot="1">
      <c r="B53" s="403"/>
      <c r="C53" s="51"/>
      <c r="D53" s="102"/>
      <c r="E53" s="51"/>
      <c r="F53" s="51"/>
      <c r="G53" s="51"/>
      <c r="H53" s="51"/>
      <c r="I53" s="51"/>
      <c r="K53" s="19"/>
      <c r="L53" s="19"/>
      <c r="M53" s="135"/>
      <c r="N53" s="20"/>
      <c r="O53" s="143"/>
      <c r="P53" s="143"/>
      <c r="Q53" s="202"/>
      <c r="R53" s="20"/>
      <c r="S53" s="19"/>
      <c r="T53" s="19"/>
      <c r="U53" s="19"/>
      <c r="V53" s="20"/>
      <c r="W53" s="19"/>
      <c r="X53" s="19"/>
      <c r="Y53" s="19"/>
    </row>
    <row r="54" spans="2:25" ht="16.2" thickBot="1">
      <c r="B54" s="105"/>
      <c r="C54" s="51"/>
      <c r="D54" s="102"/>
      <c r="E54" s="51"/>
      <c r="F54" s="51"/>
      <c r="G54" s="51"/>
      <c r="H54" s="51"/>
      <c r="I54" s="51"/>
      <c r="K54" s="19"/>
      <c r="L54" s="19"/>
      <c r="M54" s="135"/>
      <c r="N54" s="20"/>
      <c r="O54" s="143"/>
      <c r="P54" s="143"/>
      <c r="Q54" s="202"/>
      <c r="R54" s="20"/>
      <c r="S54" s="19"/>
      <c r="T54" s="19"/>
      <c r="U54" s="19"/>
      <c r="V54" s="20"/>
      <c r="W54" s="19"/>
      <c r="X54" s="19"/>
      <c r="Y54" s="19"/>
    </row>
    <row r="55" spans="2:25" ht="15.6">
      <c r="B55" s="404" t="str">
        <f>'Company Input'!C8</f>
        <v>Service 1</v>
      </c>
      <c r="C55" s="404"/>
      <c r="D55" s="106"/>
      <c r="E55" s="107"/>
      <c r="F55" s="108"/>
      <c r="G55" s="107"/>
      <c r="H55" s="108"/>
      <c r="I55" s="109"/>
      <c r="K55" s="129" t="s">
        <v>177</v>
      </c>
      <c r="L55" s="130">
        <f>M56</f>
        <v>0</v>
      </c>
      <c r="M55" s="130"/>
      <c r="N55" s="20"/>
      <c r="O55" s="129" t="s">
        <v>177</v>
      </c>
      <c r="P55" s="130">
        <f>Q56</f>
        <v>0</v>
      </c>
      <c r="Q55" s="130"/>
      <c r="R55" s="20"/>
      <c r="S55" s="129" t="s">
        <v>177</v>
      </c>
      <c r="T55" s="130">
        <f>U56</f>
        <v>0</v>
      </c>
      <c r="U55" s="130"/>
      <c r="V55" s="20"/>
      <c r="W55" s="129" t="s">
        <v>177</v>
      </c>
      <c r="X55" s="130">
        <f>Y56</f>
        <v>0</v>
      </c>
      <c r="Y55" s="130"/>
    </row>
    <row r="56" spans="2:25" ht="28.35" customHeight="1" thickBot="1">
      <c r="B56" s="110" t="s">
        <v>121</v>
      </c>
      <c r="C56" s="111"/>
      <c r="D56" s="112"/>
      <c r="E56" s="111"/>
      <c r="F56" s="113"/>
      <c r="G56" s="111"/>
      <c r="H56" s="113"/>
      <c r="I56" s="114"/>
      <c r="K56" s="129" t="s">
        <v>178</v>
      </c>
      <c r="L56" s="129"/>
      <c r="M56" s="130">
        <f>C59+C72+C85</f>
        <v>0</v>
      </c>
      <c r="N56" s="19"/>
      <c r="O56" s="129" t="s">
        <v>178</v>
      </c>
      <c r="P56" s="129"/>
      <c r="Q56" s="130">
        <f>E59+E72+E85</f>
        <v>0</v>
      </c>
      <c r="R56" s="19"/>
      <c r="S56" s="129" t="s">
        <v>178</v>
      </c>
      <c r="T56" s="129"/>
      <c r="U56" s="130">
        <f>G59+G72+G85</f>
        <v>0</v>
      </c>
      <c r="V56" s="19"/>
      <c r="W56" s="129" t="s">
        <v>178</v>
      </c>
      <c r="X56" s="129"/>
      <c r="Y56" s="130">
        <f>I59+I72+I85</f>
        <v>0</v>
      </c>
    </row>
    <row r="57" spans="2:25" ht="31.2">
      <c r="B57" s="115" t="s">
        <v>179</v>
      </c>
      <c r="C57" s="235">
        <v>0</v>
      </c>
      <c r="D57" s="236"/>
      <c r="E57" s="306">
        <v>0</v>
      </c>
      <c r="F57" s="237"/>
      <c r="G57" s="306">
        <v>0</v>
      </c>
      <c r="H57" s="237"/>
      <c r="I57" s="306">
        <v>0</v>
      </c>
      <c r="J57" s="4"/>
      <c r="K57" s="129" t="s">
        <v>17</v>
      </c>
      <c r="L57" s="130">
        <f>C66+C79+C92</f>
        <v>0</v>
      </c>
      <c r="M57" s="129"/>
      <c r="N57" s="19"/>
      <c r="O57" s="129" t="s">
        <v>17</v>
      </c>
      <c r="P57" s="130">
        <f>E66+E79+E92</f>
        <v>0</v>
      </c>
      <c r="Q57" s="129"/>
      <c r="R57" s="19"/>
      <c r="S57" s="129" t="s">
        <v>17</v>
      </c>
      <c r="T57" s="130">
        <f>G66+G79+G92</f>
        <v>0</v>
      </c>
      <c r="U57" s="129"/>
      <c r="V57" s="19"/>
      <c r="W57" s="129" t="s">
        <v>17</v>
      </c>
      <c r="X57" s="130">
        <f>I66+I79+I92</f>
        <v>0</v>
      </c>
      <c r="Y57" s="129"/>
    </row>
    <row r="58" spans="2:25" ht="30" customHeight="1">
      <c r="B58" s="86" t="s">
        <v>180</v>
      </c>
      <c r="C58" s="65">
        <v>0</v>
      </c>
      <c r="D58" s="84"/>
      <c r="E58" s="307">
        <v>0</v>
      </c>
      <c r="F58" s="85"/>
      <c r="G58" s="307">
        <v>0</v>
      </c>
      <c r="H58" s="85"/>
      <c r="I58" s="307">
        <v>0</v>
      </c>
      <c r="K58" s="129" t="s">
        <v>167</v>
      </c>
      <c r="L58" s="129"/>
      <c r="M58" s="130">
        <f>L57</f>
        <v>0</v>
      </c>
      <c r="N58" s="19"/>
      <c r="O58" s="129" t="s">
        <v>167</v>
      </c>
      <c r="P58" s="129"/>
      <c r="Q58" s="130">
        <f>P57</f>
        <v>0</v>
      </c>
      <c r="R58" s="19"/>
      <c r="S58" s="129" t="s">
        <v>167</v>
      </c>
      <c r="T58" s="129"/>
      <c r="U58" s="130">
        <f>T57</f>
        <v>0</v>
      </c>
      <c r="V58" s="19"/>
      <c r="W58" s="129" t="s">
        <v>167</v>
      </c>
      <c r="X58" s="129"/>
      <c r="Y58" s="130">
        <f>X57</f>
        <v>0</v>
      </c>
    </row>
    <row r="59" spans="2:25" ht="16.8" thickBot="1">
      <c r="B59" s="116" t="s">
        <v>121</v>
      </c>
      <c r="C59" s="117">
        <f>C57*C58</f>
        <v>0</v>
      </c>
      <c r="D59" s="118"/>
      <c r="E59" s="117">
        <f>E57*E58</f>
        <v>0</v>
      </c>
      <c r="F59" s="71"/>
      <c r="G59" s="117">
        <f>G57*G58</f>
        <v>0</v>
      </c>
      <c r="H59" s="71"/>
      <c r="I59" s="119">
        <f>I57*I58</f>
        <v>0</v>
      </c>
      <c r="K59" s="19"/>
      <c r="L59" s="19"/>
      <c r="M59" s="19"/>
      <c r="N59" s="19"/>
      <c r="O59" s="192"/>
      <c r="P59" s="192"/>
      <c r="Q59" s="192"/>
      <c r="R59" s="19"/>
      <c r="S59" s="19"/>
      <c r="T59" s="19"/>
      <c r="U59" s="19"/>
      <c r="V59" s="19"/>
      <c r="W59" s="19"/>
      <c r="X59" s="19"/>
      <c r="Y59" s="19"/>
    </row>
    <row r="60" spans="2:25" ht="15.6">
      <c r="B60" s="81" t="s">
        <v>170</v>
      </c>
      <c r="C60" s="120"/>
      <c r="D60" s="121"/>
      <c r="E60" s="54"/>
      <c r="F60" s="55"/>
      <c r="G60" s="54"/>
      <c r="H60" s="55"/>
      <c r="I60" s="56"/>
      <c r="K60" s="44"/>
      <c r="L60" s="44"/>
      <c r="M60" s="44"/>
      <c r="N60" s="44"/>
      <c r="O60" s="44"/>
      <c r="P60" s="44"/>
      <c r="Q60" s="44"/>
      <c r="R60" s="44"/>
      <c r="S60" s="44"/>
      <c r="T60" s="44"/>
      <c r="U60" s="44"/>
      <c r="V60" s="44"/>
      <c r="W60" s="44"/>
      <c r="X60" s="44"/>
      <c r="Y60" s="44"/>
    </row>
    <row r="61" spans="2:25" ht="31.2">
      <c r="B61" s="86" t="s">
        <v>172</v>
      </c>
      <c r="C61" s="65">
        <v>0</v>
      </c>
      <c r="D61" s="84"/>
      <c r="E61" s="65">
        <v>0</v>
      </c>
      <c r="F61" s="85"/>
      <c r="G61" s="65">
        <v>0</v>
      </c>
      <c r="H61" s="85"/>
      <c r="I61" s="65">
        <v>0</v>
      </c>
      <c r="K61" s="138"/>
      <c r="L61" s="136"/>
      <c r="M61" s="201"/>
      <c r="N61" s="133"/>
      <c r="O61" s="138"/>
      <c r="P61" s="226"/>
      <c r="Q61" s="201"/>
      <c r="R61" s="133"/>
      <c r="S61" s="43"/>
      <c r="T61" s="136"/>
      <c r="U61" s="136"/>
      <c r="V61" s="133"/>
      <c r="W61" s="43"/>
      <c r="X61" s="136"/>
      <c r="Y61" s="136"/>
    </row>
    <row r="62" spans="2:25" ht="16.8" thickBot="1">
      <c r="B62" s="185" t="s">
        <v>170</v>
      </c>
      <c r="C62" s="77">
        <f>C57*C61</f>
        <v>0</v>
      </c>
      <c r="D62" s="77"/>
      <c r="E62" s="77">
        <f>E57*E61</f>
        <v>0</v>
      </c>
      <c r="F62" s="77"/>
      <c r="G62" s="77">
        <f>G57*G61</f>
        <v>0</v>
      </c>
      <c r="H62" s="77"/>
      <c r="I62" s="80">
        <f>I57*I61</f>
        <v>0</v>
      </c>
      <c r="K62" s="138"/>
      <c r="L62" s="138"/>
      <c r="M62" s="201"/>
      <c r="N62" s="133"/>
      <c r="O62" s="138"/>
      <c r="P62" s="138"/>
      <c r="Q62" s="201"/>
      <c r="R62" s="133"/>
      <c r="S62" s="43"/>
      <c r="T62" s="43"/>
      <c r="U62" s="136"/>
      <c r="V62" s="133"/>
      <c r="W62" s="43"/>
      <c r="X62" s="43"/>
      <c r="Y62" s="136"/>
    </row>
    <row r="63" spans="2:25" ht="15.6">
      <c r="B63" s="186" t="s">
        <v>168</v>
      </c>
      <c r="C63" s="187"/>
      <c r="D63" s="188"/>
      <c r="E63" s="187"/>
      <c r="F63" s="189"/>
      <c r="G63" s="187"/>
      <c r="H63" s="189"/>
      <c r="I63" s="190"/>
      <c r="K63" s="138"/>
      <c r="L63" s="201"/>
      <c r="M63" s="138"/>
      <c r="N63" s="133"/>
      <c r="O63" s="138"/>
      <c r="P63" s="201"/>
      <c r="Q63" s="138"/>
      <c r="R63" s="133"/>
      <c r="S63" s="43"/>
      <c r="T63" s="201"/>
      <c r="U63" s="43"/>
      <c r="V63" s="133"/>
      <c r="W63" s="43"/>
      <c r="X63" s="201"/>
      <c r="Y63" s="43"/>
    </row>
    <row r="64" spans="2:25" ht="30" customHeight="1">
      <c r="B64" s="86" t="s">
        <v>181</v>
      </c>
      <c r="C64" s="65">
        <v>0</v>
      </c>
      <c r="D64" s="84"/>
      <c r="E64" s="307">
        <v>0</v>
      </c>
      <c r="F64" s="85"/>
      <c r="G64" s="307">
        <v>0</v>
      </c>
      <c r="H64" s="85"/>
      <c r="I64" s="307">
        <v>0</v>
      </c>
      <c r="K64" s="138"/>
      <c r="L64" s="138"/>
      <c r="M64" s="201"/>
      <c r="N64" s="133"/>
      <c r="O64" s="138"/>
      <c r="P64" s="138"/>
      <c r="Q64" s="201"/>
      <c r="R64" s="133"/>
      <c r="S64" s="43"/>
      <c r="T64" s="43"/>
      <c r="U64" s="201"/>
      <c r="V64" s="133"/>
      <c r="W64" s="43"/>
      <c r="X64" s="43"/>
      <c r="Y64" s="201"/>
    </row>
    <row r="65" spans="2:25" ht="18.600000000000001" thickBot="1">
      <c r="B65" s="76" t="s">
        <v>168</v>
      </c>
      <c r="C65" s="77">
        <f>C64</f>
        <v>0</v>
      </c>
      <c r="D65" s="77"/>
      <c r="E65" s="77">
        <f>E64</f>
        <v>0</v>
      </c>
      <c r="F65" s="77"/>
      <c r="G65" s="77">
        <f>G64</f>
        <v>0</v>
      </c>
      <c r="H65" s="77"/>
      <c r="I65" s="80">
        <f>I64</f>
        <v>0</v>
      </c>
      <c r="K65" s="229" t="s">
        <v>182</v>
      </c>
      <c r="L65" s="51"/>
      <c r="M65" s="51"/>
      <c r="N65" s="20"/>
      <c r="O65" s="143"/>
      <c r="P65" s="143"/>
      <c r="Q65" s="143"/>
      <c r="R65" s="20"/>
      <c r="S65" s="19"/>
      <c r="T65" s="19"/>
      <c r="U65" s="19"/>
      <c r="V65" s="20"/>
      <c r="W65" s="19"/>
      <c r="X65" s="19"/>
      <c r="Y65" s="19"/>
    </row>
    <row r="66" spans="2:25" ht="16.8" thickBot="1">
      <c r="B66" s="76" t="s">
        <v>183</v>
      </c>
      <c r="C66" s="100">
        <f>C62+C65</f>
        <v>0</v>
      </c>
      <c r="D66" s="100"/>
      <c r="E66" s="100">
        <f>E62+E65</f>
        <v>0</v>
      </c>
      <c r="F66" s="100"/>
      <c r="G66" s="100">
        <f>G62+G65</f>
        <v>0</v>
      </c>
      <c r="H66" s="100"/>
      <c r="I66" s="100">
        <f>I62+I65</f>
        <v>0</v>
      </c>
      <c r="K66" s="137" t="s">
        <v>119</v>
      </c>
      <c r="L66" s="137">
        <f>IF(L10+L55&gt;M13+M58,L10+L55-(M13+M58),0)</f>
        <v>0</v>
      </c>
      <c r="M66" s="137">
        <f>IF(L10+L55&lt;M13+M58,(-1)*(L10+L55-(M13+M58)),0)</f>
        <v>0</v>
      </c>
      <c r="N66" s="230"/>
      <c r="O66" s="52" t="s">
        <v>119</v>
      </c>
      <c r="P66" s="137">
        <f>IF(P10+P55&gt;Q13+Q58,P10+P55-(Q13+Q58),0)</f>
        <v>0</v>
      </c>
      <c r="Q66" s="137">
        <f>IF(P10+P55&lt;Q13+Q58,(-1)*(P10+P55-(Q13+Q58)),0)</f>
        <v>0</v>
      </c>
      <c r="R66" s="230"/>
      <c r="S66" s="137" t="s">
        <v>119</v>
      </c>
      <c r="T66" s="137">
        <f>IF(T10+T55&gt;U13+U58,T10+T55-(U13+U58),0)</f>
        <v>0</v>
      </c>
      <c r="U66" s="137">
        <f>IF(T10+T55&lt;U13+U58,(-1)*(T10+T55-(U13+U58)),0)</f>
        <v>0</v>
      </c>
      <c r="V66" s="230"/>
      <c r="W66" s="137" t="s">
        <v>119</v>
      </c>
      <c r="X66" s="137">
        <f>IF(X10+X55&gt;Y13+Y58,X10+X55-(Y13+Y58),0)</f>
        <v>0</v>
      </c>
      <c r="Y66" s="137">
        <f>IF(X10+X55&lt;Y13+Y58,(-1)*(X10+X55-(Y13+Y58)),0)</f>
        <v>0</v>
      </c>
    </row>
    <row r="67" spans="2:25" ht="16.2" thickBot="1">
      <c r="B67" s="19"/>
      <c r="C67" s="51"/>
      <c r="D67" s="102"/>
      <c r="E67" s="51"/>
      <c r="F67" s="51"/>
      <c r="G67" s="51"/>
      <c r="H67" s="51"/>
      <c r="I67" s="51"/>
      <c r="K67" s="137" t="s">
        <v>78</v>
      </c>
      <c r="L67" s="182"/>
      <c r="M67" s="182">
        <f>M11+M56</f>
        <v>0</v>
      </c>
      <c r="N67" s="230"/>
      <c r="O67" s="137" t="s">
        <v>78</v>
      </c>
      <c r="P67" s="182"/>
      <c r="Q67" s="182">
        <f>Q11+Q56</f>
        <v>0</v>
      </c>
      <c r="R67" s="230"/>
      <c r="S67" s="137" t="s">
        <v>78</v>
      </c>
      <c r="T67" s="182"/>
      <c r="U67" s="182">
        <f>U11+U56</f>
        <v>0</v>
      </c>
      <c r="V67" s="230"/>
      <c r="W67" s="137" t="s">
        <v>78</v>
      </c>
      <c r="X67" s="182"/>
      <c r="Y67" s="182">
        <f>Y11+Y56</f>
        <v>0</v>
      </c>
    </row>
    <row r="68" spans="2:25" ht="30" customHeight="1">
      <c r="B68" s="404" t="str">
        <f>'Company Input'!C9</f>
        <v>Service 2</v>
      </c>
      <c r="C68" s="404"/>
      <c r="D68" s="106"/>
      <c r="E68" s="107"/>
      <c r="F68" s="108"/>
      <c r="G68" s="107"/>
      <c r="H68" s="108"/>
      <c r="I68" s="109"/>
      <c r="K68" s="227" t="s">
        <v>184</v>
      </c>
      <c r="L68" s="228">
        <f>L12+L57</f>
        <v>0</v>
      </c>
      <c r="M68" s="182"/>
      <c r="N68" s="230"/>
      <c r="O68" s="227" t="s">
        <v>184</v>
      </c>
      <c r="P68" s="228">
        <f>P12+P57</f>
        <v>0</v>
      </c>
      <c r="Q68" s="182"/>
      <c r="R68" s="230"/>
      <c r="S68" s="227" t="s">
        <v>184</v>
      </c>
      <c r="T68" s="228">
        <f>T12+T57</f>
        <v>0</v>
      </c>
      <c r="U68" s="182"/>
      <c r="V68" s="230"/>
      <c r="W68" s="227" t="s">
        <v>184</v>
      </c>
      <c r="X68" s="228">
        <f>X12+X57</f>
        <v>0</v>
      </c>
      <c r="Y68" s="182"/>
    </row>
    <row r="69" spans="2:25" ht="15.75" customHeight="1" thickBot="1">
      <c r="B69" s="110" t="s">
        <v>121</v>
      </c>
      <c r="C69" s="111"/>
      <c r="D69" s="122"/>
      <c r="E69" s="111"/>
      <c r="F69" s="123"/>
      <c r="G69" s="111"/>
      <c r="H69" s="123"/>
      <c r="I69" s="114"/>
      <c r="K69" s="51"/>
      <c r="L69" s="132"/>
      <c r="M69" s="51"/>
      <c r="N69" s="20"/>
      <c r="O69" s="143"/>
      <c r="P69" s="202"/>
      <c r="Q69" s="143"/>
      <c r="R69" s="20"/>
      <c r="S69" s="19"/>
      <c r="T69" s="135"/>
      <c r="U69" s="19"/>
      <c r="V69" s="20"/>
      <c r="W69" s="19"/>
      <c r="X69" s="135"/>
      <c r="Y69" s="19"/>
    </row>
    <row r="70" spans="2:25" ht="30.75" customHeight="1">
      <c r="B70" s="115" t="s">
        <v>179</v>
      </c>
      <c r="C70" s="235">
        <v>0</v>
      </c>
      <c r="D70" s="236"/>
      <c r="E70" s="306">
        <v>0</v>
      </c>
      <c r="F70" s="237"/>
      <c r="G70" s="306">
        <v>0</v>
      </c>
      <c r="H70" s="237"/>
      <c r="I70" s="306">
        <v>0</v>
      </c>
      <c r="K70" s="51"/>
      <c r="L70" s="132"/>
      <c r="M70" s="132"/>
      <c r="N70" s="20"/>
      <c r="O70" s="143"/>
      <c r="P70" s="143"/>
      <c r="Q70" s="202"/>
      <c r="R70" s="20"/>
      <c r="S70" s="19"/>
      <c r="T70" s="19"/>
      <c r="U70" s="135"/>
      <c r="V70" s="20"/>
      <c r="W70" s="19"/>
      <c r="X70" s="19"/>
      <c r="Y70" s="135"/>
    </row>
    <row r="71" spans="2:25" ht="30" customHeight="1">
      <c r="B71" s="86" t="s">
        <v>180</v>
      </c>
      <c r="C71" s="65">
        <v>0</v>
      </c>
      <c r="D71" s="84"/>
      <c r="E71" s="307">
        <v>0</v>
      </c>
      <c r="F71" s="85"/>
      <c r="G71" s="307">
        <v>0</v>
      </c>
      <c r="H71" s="85"/>
      <c r="I71" s="307">
        <v>0</v>
      </c>
      <c r="K71" s="51"/>
      <c r="L71" s="132"/>
      <c r="M71" s="51"/>
      <c r="N71" s="20"/>
      <c r="O71" s="143"/>
      <c r="P71" s="202"/>
      <c r="Q71" s="143"/>
      <c r="R71" s="20"/>
      <c r="S71" s="19"/>
      <c r="T71" s="135"/>
      <c r="U71" s="19"/>
      <c r="V71" s="20"/>
      <c r="W71" s="19"/>
      <c r="X71" s="135"/>
      <c r="Y71" s="19"/>
    </row>
    <row r="72" spans="2:25" ht="15.75" customHeight="1" thickBot="1">
      <c r="B72" s="116" t="s">
        <v>121</v>
      </c>
      <c r="C72" s="69">
        <f>C70*C71</f>
        <v>0</v>
      </c>
      <c r="D72" s="118"/>
      <c r="E72" s="69">
        <f>E70*E71</f>
        <v>0</v>
      </c>
      <c r="F72" s="71"/>
      <c r="G72" s="69">
        <f>G70*G71</f>
        <v>0</v>
      </c>
      <c r="H72" s="71"/>
      <c r="I72" s="69">
        <f>I70*I71</f>
        <v>0</v>
      </c>
      <c r="K72" s="51"/>
      <c r="L72" s="51"/>
      <c r="M72" s="132"/>
      <c r="N72" s="20"/>
      <c r="O72" s="143"/>
      <c r="P72" s="143"/>
      <c r="Q72" s="202"/>
      <c r="R72" s="20"/>
      <c r="S72" s="19"/>
      <c r="T72" s="19"/>
      <c r="U72" s="135"/>
      <c r="V72" s="20"/>
      <c r="W72" s="19"/>
      <c r="X72" s="19"/>
      <c r="Y72" s="135"/>
    </row>
    <row r="73" spans="2:25" ht="15.6">
      <c r="B73" s="81" t="s">
        <v>170</v>
      </c>
      <c r="C73" s="120"/>
      <c r="D73" s="121"/>
      <c r="E73" s="54"/>
      <c r="F73" s="55"/>
      <c r="G73" s="54"/>
      <c r="H73" s="55"/>
      <c r="I73" s="56"/>
      <c r="K73" s="19"/>
      <c r="L73" s="135"/>
      <c r="M73" s="19"/>
      <c r="N73" s="20"/>
      <c r="O73" s="143"/>
      <c r="P73" s="143"/>
      <c r="Q73" s="143"/>
      <c r="R73" s="20"/>
      <c r="S73" s="19"/>
      <c r="T73" s="19"/>
      <c r="U73" s="19"/>
      <c r="V73" s="20"/>
      <c r="W73" s="19"/>
      <c r="X73" s="19"/>
      <c r="Y73" s="19"/>
    </row>
    <row r="74" spans="2:25" ht="31.2">
      <c r="B74" s="86" t="s">
        <v>172</v>
      </c>
      <c r="C74" s="65">
        <v>0</v>
      </c>
      <c r="D74" s="84"/>
      <c r="E74" s="65">
        <v>0</v>
      </c>
      <c r="F74" s="85"/>
      <c r="G74" s="65">
        <v>0</v>
      </c>
      <c r="H74" s="85"/>
      <c r="I74" s="65">
        <v>0</v>
      </c>
    </row>
    <row r="75" spans="2:25" ht="16.8" thickBot="1">
      <c r="B75" s="185" t="s">
        <v>170</v>
      </c>
      <c r="C75" s="77">
        <f>C70*C74</f>
        <v>0</v>
      </c>
      <c r="D75" s="77"/>
      <c r="E75" s="77">
        <f>E70*E74</f>
        <v>0</v>
      </c>
      <c r="F75" s="77"/>
      <c r="G75" s="77">
        <f>G70*G74</f>
        <v>0</v>
      </c>
      <c r="H75" s="77"/>
      <c r="I75" s="77">
        <f>I70*I74</f>
        <v>0</v>
      </c>
    </row>
    <row r="76" spans="2:25" ht="15.6">
      <c r="B76" s="191" t="s">
        <v>168</v>
      </c>
      <c r="C76" s="187"/>
      <c r="D76" s="188"/>
      <c r="E76" s="187"/>
      <c r="F76" s="189"/>
      <c r="G76" s="187"/>
      <c r="H76" s="189"/>
      <c r="I76" s="190"/>
    </row>
    <row r="77" spans="2:25" ht="30.75" customHeight="1">
      <c r="B77" s="86" t="s">
        <v>181</v>
      </c>
      <c r="C77" s="65">
        <v>0</v>
      </c>
      <c r="D77" s="84"/>
      <c r="E77" s="307">
        <v>0</v>
      </c>
      <c r="F77" s="85"/>
      <c r="G77" s="307">
        <v>0</v>
      </c>
      <c r="H77" s="85"/>
      <c r="I77" s="307">
        <v>0</v>
      </c>
      <c r="K77" s="5"/>
      <c r="L77" s="11"/>
      <c r="M77" s="5"/>
      <c r="N77" s="27"/>
      <c r="O77" s="22"/>
      <c r="P77" s="203"/>
      <c r="Q77" s="22"/>
      <c r="R77" s="27"/>
      <c r="S77" s="5"/>
      <c r="T77" s="11"/>
      <c r="U77" s="5"/>
      <c r="V77" s="27"/>
      <c r="W77" s="5"/>
      <c r="X77" s="11"/>
      <c r="Y77" s="5"/>
    </row>
    <row r="78" spans="2:25" ht="16.8" thickBot="1">
      <c r="B78" s="76" t="s">
        <v>168</v>
      </c>
      <c r="C78" s="77">
        <f>C77</f>
        <v>0</v>
      </c>
      <c r="D78" s="100"/>
      <c r="E78" s="77">
        <f>E77</f>
        <v>0</v>
      </c>
      <c r="F78" s="100"/>
      <c r="G78" s="77">
        <f>G77</f>
        <v>0</v>
      </c>
      <c r="H78" s="100"/>
      <c r="I78" s="101">
        <f>I77</f>
        <v>0</v>
      </c>
      <c r="K78" s="5"/>
      <c r="L78" s="11"/>
      <c r="M78" s="5"/>
      <c r="N78" s="27"/>
      <c r="O78" s="22"/>
      <c r="P78" s="203"/>
      <c r="Q78" s="22"/>
      <c r="R78" s="27"/>
      <c r="S78" s="5"/>
      <c r="T78" s="11"/>
      <c r="U78" s="5"/>
      <c r="V78" s="27"/>
      <c r="W78" s="5"/>
      <c r="X78" s="11"/>
      <c r="Y78" s="5"/>
    </row>
    <row r="79" spans="2:25" ht="16.8" thickBot="1">
      <c r="B79" s="76" t="s">
        <v>183</v>
      </c>
      <c r="C79" s="100">
        <f>C75+C78</f>
        <v>0</v>
      </c>
      <c r="D79" s="100"/>
      <c r="E79" s="100">
        <f>E75+E78</f>
        <v>0</v>
      </c>
      <c r="F79" s="100"/>
      <c r="G79" s="100">
        <f>G75+G78</f>
        <v>0</v>
      </c>
      <c r="H79" s="100"/>
      <c r="I79" s="100">
        <f>I75+I78</f>
        <v>0</v>
      </c>
      <c r="K79" s="5"/>
      <c r="L79" s="5"/>
      <c r="M79" s="11"/>
      <c r="N79" s="27"/>
      <c r="O79" s="22"/>
      <c r="P79" s="22"/>
      <c r="Q79" s="203"/>
      <c r="R79" s="27"/>
      <c r="S79" s="5"/>
      <c r="T79" s="5"/>
      <c r="U79" s="11"/>
      <c r="V79" s="27"/>
      <c r="W79" s="5"/>
      <c r="X79" s="5"/>
      <c r="Y79" s="11"/>
    </row>
    <row r="80" spans="2:25" ht="16.2" thickBot="1">
      <c r="B80" s="19"/>
      <c r="C80" s="51"/>
      <c r="D80" s="102"/>
      <c r="E80" s="51"/>
      <c r="F80" s="51"/>
      <c r="G80" s="51"/>
      <c r="H80" s="51"/>
      <c r="I80" s="51"/>
      <c r="K80" s="5"/>
      <c r="L80" s="5"/>
      <c r="M80" s="11"/>
      <c r="O80" s="22"/>
      <c r="P80" s="22"/>
      <c r="Q80" s="203"/>
      <c r="S80" s="5"/>
      <c r="T80" s="5"/>
      <c r="U80" s="11"/>
      <c r="W80" s="5"/>
      <c r="X80" s="5"/>
      <c r="Y80" s="11"/>
    </row>
    <row r="81" spans="1:25" ht="15.6">
      <c r="B81" s="404" t="str">
        <f>'Company Input'!C10</f>
        <v>Service 3</v>
      </c>
      <c r="C81" s="404"/>
      <c r="D81" s="106"/>
      <c r="E81" s="107"/>
      <c r="F81" s="108"/>
      <c r="G81" s="107"/>
      <c r="H81" s="108"/>
      <c r="I81" s="109"/>
    </row>
    <row r="82" spans="1:25" ht="16.2" thickBot="1">
      <c r="B82" s="110" t="s">
        <v>121</v>
      </c>
      <c r="C82" s="111"/>
      <c r="D82" s="122"/>
      <c r="E82" s="111"/>
      <c r="F82" s="123"/>
      <c r="G82" s="111"/>
      <c r="H82" s="123"/>
      <c r="I82" s="114"/>
    </row>
    <row r="83" spans="1:25" ht="31.2">
      <c r="B83" s="115" t="s">
        <v>179</v>
      </c>
      <c r="C83" s="235">
        <v>0</v>
      </c>
      <c r="D83" s="236"/>
      <c r="E83" s="306">
        <v>0</v>
      </c>
      <c r="F83" s="237"/>
      <c r="G83" s="306">
        <v>0</v>
      </c>
      <c r="H83" s="237"/>
      <c r="I83" s="306">
        <v>0</v>
      </c>
    </row>
    <row r="84" spans="1:25" ht="30" customHeight="1">
      <c r="B84" s="86" t="s">
        <v>180</v>
      </c>
      <c r="C84" s="65">
        <v>0</v>
      </c>
      <c r="D84" s="84"/>
      <c r="E84" s="307">
        <v>0</v>
      </c>
      <c r="F84" s="85"/>
      <c r="G84" s="307">
        <v>0</v>
      </c>
      <c r="H84" s="85"/>
      <c r="I84" s="307">
        <v>0</v>
      </c>
    </row>
    <row r="85" spans="1:25" ht="16.8" thickBot="1">
      <c r="B85" s="116" t="s">
        <v>121</v>
      </c>
      <c r="C85" s="69">
        <f>C83*C84</f>
        <v>0</v>
      </c>
      <c r="D85" s="118"/>
      <c r="E85" s="69">
        <f>E83*E84</f>
        <v>0</v>
      </c>
      <c r="F85" s="71"/>
      <c r="G85" s="69">
        <f>G83*G84</f>
        <v>0</v>
      </c>
      <c r="H85" s="71"/>
      <c r="I85" s="69">
        <f>I83*I84</f>
        <v>0</v>
      </c>
    </row>
    <row r="86" spans="1:25" ht="15.6">
      <c r="B86" s="81" t="s">
        <v>170</v>
      </c>
      <c r="C86" s="120"/>
      <c r="D86" s="121"/>
      <c r="E86" s="54"/>
      <c r="F86" s="55"/>
      <c r="G86" s="54"/>
      <c r="H86" s="55"/>
      <c r="I86" s="56"/>
    </row>
    <row r="87" spans="1:25" ht="30" customHeight="1">
      <c r="B87" s="86" t="s">
        <v>172</v>
      </c>
      <c r="C87" s="65">
        <v>0</v>
      </c>
      <c r="D87" s="84"/>
      <c r="E87" s="307">
        <v>0</v>
      </c>
      <c r="F87" s="85"/>
      <c r="G87" s="307">
        <v>0</v>
      </c>
      <c r="H87" s="85"/>
      <c r="I87" s="307">
        <v>0</v>
      </c>
    </row>
    <row r="88" spans="1:25" ht="16.8" thickBot="1">
      <c r="B88" s="185" t="s">
        <v>170</v>
      </c>
      <c r="C88" s="77">
        <f>C83*C87</f>
        <v>0</v>
      </c>
      <c r="D88" s="77"/>
      <c r="E88" s="77">
        <f>E83*E87</f>
        <v>0</v>
      </c>
      <c r="F88" s="77"/>
      <c r="G88" s="77">
        <f>G83*G87</f>
        <v>0</v>
      </c>
      <c r="H88" s="77"/>
      <c r="I88" s="77">
        <f>I83*I87</f>
        <v>0</v>
      </c>
    </row>
    <row r="89" spans="1:25" ht="15.6">
      <c r="B89" s="191" t="s">
        <v>168</v>
      </c>
      <c r="C89" s="187"/>
      <c r="D89" s="188"/>
      <c r="E89" s="187"/>
      <c r="F89" s="189"/>
      <c r="G89" s="187"/>
      <c r="H89" s="189"/>
      <c r="I89" s="190"/>
    </row>
    <row r="90" spans="1:25" ht="30" customHeight="1">
      <c r="B90" s="86" t="s">
        <v>181</v>
      </c>
      <c r="C90" s="65">
        <v>0</v>
      </c>
      <c r="D90" s="84"/>
      <c r="E90" s="307">
        <v>0</v>
      </c>
      <c r="F90" s="85"/>
      <c r="G90" s="307">
        <v>0</v>
      </c>
      <c r="H90" s="85"/>
      <c r="I90" s="307">
        <v>0</v>
      </c>
    </row>
    <row r="91" spans="1:25" ht="16.8" thickBot="1">
      <c r="B91" s="76" t="s">
        <v>168</v>
      </c>
      <c r="C91" s="77">
        <f>C90</f>
        <v>0</v>
      </c>
      <c r="D91" s="100"/>
      <c r="E91" s="77">
        <f>E90</f>
        <v>0</v>
      </c>
      <c r="F91" s="100"/>
      <c r="G91" s="77">
        <f>G90</f>
        <v>0</v>
      </c>
      <c r="H91" s="100"/>
      <c r="I91" s="101">
        <f>I90</f>
        <v>0</v>
      </c>
    </row>
    <row r="92" spans="1:25" ht="16.8" thickBot="1">
      <c r="B92" s="76" t="s">
        <v>183</v>
      </c>
      <c r="C92" s="100">
        <f>C88+C91</f>
        <v>0</v>
      </c>
      <c r="D92" s="100"/>
      <c r="E92" s="100">
        <f>E88+E91</f>
        <v>0</v>
      </c>
      <c r="F92" s="100"/>
      <c r="G92" s="100">
        <f>G88+G91</f>
        <v>0</v>
      </c>
      <c r="H92" s="100"/>
      <c r="I92" s="100">
        <f>I88+I91</f>
        <v>0</v>
      </c>
    </row>
    <row r="93" spans="1:25" ht="15.6">
      <c r="B93" s="124"/>
      <c r="C93" s="125"/>
      <c r="D93" s="126"/>
      <c r="E93" s="51"/>
      <c r="F93" s="51"/>
      <c r="G93" s="51"/>
      <c r="H93" s="51"/>
      <c r="I93" s="51"/>
    </row>
    <row r="94" spans="1:25" ht="16.2" thickBot="1">
      <c r="A94" s="320"/>
      <c r="B94" s="336"/>
      <c r="C94" s="337"/>
      <c r="D94" s="337"/>
      <c r="E94" s="337"/>
      <c r="F94" s="337"/>
      <c r="G94" s="337"/>
      <c r="H94" s="337"/>
      <c r="I94" s="337"/>
      <c r="J94" s="323"/>
      <c r="K94" s="324"/>
      <c r="L94" s="324"/>
      <c r="M94" s="362"/>
      <c r="N94" s="325"/>
      <c r="O94" s="364"/>
      <c r="P94" s="364"/>
      <c r="Q94" s="366"/>
      <c r="R94" s="325"/>
      <c r="S94" s="324"/>
      <c r="T94" s="324"/>
      <c r="U94" s="324"/>
      <c r="V94" s="325"/>
      <c r="W94" s="324"/>
      <c r="X94" s="324"/>
      <c r="Y94" s="324"/>
    </row>
    <row r="95" spans="1:25" ht="16.2" thickBot="1">
      <c r="A95" s="320"/>
      <c r="B95" s="402" t="s">
        <v>297</v>
      </c>
      <c r="C95" s="326"/>
      <c r="D95" s="335"/>
      <c r="E95" s="326"/>
      <c r="F95" s="326"/>
      <c r="G95" s="326"/>
      <c r="H95" s="326"/>
      <c r="I95" s="326"/>
      <c r="J95" s="322"/>
      <c r="K95" s="324"/>
      <c r="L95" s="324"/>
      <c r="M95" s="362"/>
      <c r="N95" s="325"/>
      <c r="O95" s="364"/>
      <c r="P95" s="364"/>
      <c r="Q95" s="366"/>
      <c r="R95" s="325"/>
      <c r="S95" s="324"/>
      <c r="T95" s="324"/>
      <c r="U95" s="324"/>
      <c r="V95" s="325"/>
      <c r="W95" s="324"/>
      <c r="X95" s="324"/>
      <c r="Y95" s="324"/>
    </row>
    <row r="96" spans="1:25" ht="16.2" thickBot="1">
      <c r="A96" s="320"/>
      <c r="B96" s="403"/>
      <c r="C96" s="326"/>
      <c r="D96" s="335"/>
      <c r="E96" s="326"/>
      <c r="F96" s="326"/>
      <c r="G96" s="326"/>
      <c r="H96" s="326"/>
      <c r="I96" s="326"/>
      <c r="J96" s="322"/>
      <c r="K96" s="324"/>
      <c r="L96" s="324"/>
      <c r="M96" s="362"/>
      <c r="N96" s="325"/>
      <c r="O96" s="364"/>
      <c r="P96" s="364"/>
      <c r="Q96" s="366"/>
      <c r="R96" s="325"/>
      <c r="S96" s="324"/>
      <c r="T96" s="324"/>
      <c r="U96" s="324"/>
      <c r="V96" s="325"/>
      <c r="W96" s="324"/>
      <c r="X96" s="324"/>
      <c r="Y96" s="324"/>
    </row>
    <row r="97" spans="1:25" ht="16.2" thickBot="1">
      <c r="A97" s="320"/>
      <c r="B97" s="338"/>
      <c r="C97" s="326"/>
      <c r="D97" s="335"/>
      <c r="E97" s="326"/>
      <c r="F97" s="326"/>
      <c r="G97" s="326"/>
      <c r="H97" s="326"/>
      <c r="I97" s="326"/>
      <c r="J97" s="322"/>
      <c r="K97" s="324"/>
      <c r="L97" s="324"/>
      <c r="M97" s="362"/>
      <c r="N97" s="325"/>
      <c r="O97" s="364"/>
      <c r="P97" s="364"/>
      <c r="Q97" s="366"/>
      <c r="R97" s="325"/>
      <c r="S97" s="324"/>
      <c r="T97" s="324"/>
      <c r="U97" s="324"/>
      <c r="V97" s="325"/>
      <c r="W97" s="324"/>
      <c r="X97" s="324"/>
      <c r="Y97" s="324"/>
    </row>
    <row r="98" spans="1:25" ht="15.6">
      <c r="A98" s="320"/>
      <c r="B98" s="404" t="s">
        <v>295</v>
      </c>
      <c r="C98" s="404"/>
      <c r="D98" s="339"/>
      <c r="E98" s="340"/>
      <c r="F98" s="341"/>
      <c r="G98" s="340"/>
      <c r="H98" s="341"/>
      <c r="I98" s="342"/>
      <c r="J98" s="322"/>
      <c r="K98" s="327" t="s">
        <v>177</v>
      </c>
      <c r="L98" s="359">
        <f>+C105</f>
        <v>0</v>
      </c>
      <c r="M98" s="359"/>
      <c r="N98" s="325"/>
      <c r="O98" s="327" t="s">
        <v>177</v>
      </c>
      <c r="P98" s="359">
        <f>+E105</f>
        <v>0</v>
      </c>
      <c r="Q98" s="359"/>
      <c r="R98" s="325"/>
      <c r="S98" s="360" t="s">
        <v>177</v>
      </c>
      <c r="T98" s="359">
        <f>+G105</f>
        <v>0</v>
      </c>
      <c r="U98" s="361"/>
      <c r="V98" s="325"/>
      <c r="W98" s="360" t="s">
        <v>177</v>
      </c>
      <c r="X98" s="359">
        <f>+I105</f>
        <v>0</v>
      </c>
      <c r="Y98" s="361"/>
    </row>
    <row r="99" spans="1:25" ht="16.2" thickBot="1">
      <c r="A99" s="320"/>
      <c r="B99" s="343" t="s">
        <v>297</v>
      </c>
      <c r="C99" s="344"/>
      <c r="D99" s="345"/>
      <c r="E99" s="344"/>
      <c r="F99" s="346"/>
      <c r="G99" s="344"/>
      <c r="H99" s="346"/>
      <c r="I99" s="347"/>
      <c r="J99" s="322"/>
      <c r="K99" s="327"/>
      <c r="L99" s="359"/>
      <c r="M99" s="327"/>
      <c r="N99" s="325"/>
      <c r="O99" s="368"/>
      <c r="P99" s="367"/>
      <c r="Q99" s="368"/>
      <c r="R99" s="325"/>
      <c r="S99" s="363"/>
      <c r="T99" s="359"/>
      <c r="U99" s="363"/>
      <c r="V99" s="325"/>
      <c r="W99" s="363"/>
      <c r="X99" s="367"/>
      <c r="Y99" s="363"/>
    </row>
    <row r="100" spans="1:25" ht="15.6">
      <c r="A100" s="320"/>
      <c r="B100" s="348" t="s">
        <v>295</v>
      </c>
      <c r="C100" s="369">
        <v>0</v>
      </c>
      <c r="D100" s="349"/>
      <c r="E100" s="369">
        <v>0</v>
      </c>
      <c r="F100" s="350"/>
      <c r="G100" s="369">
        <v>0</v>
      </c>
      <c r="H100" s="350"/>
      <c r="I100" s="370">
        <v>0</v>
      </c>
      <c r="J100" s="322"/>
      <c r="K100" s="327" t="s">
        <v>178</v>
      </c>
      <c r="L100" s="327"/>
      <c r="M100" s="359">
        <f>+C105</f>
        <v>0</v>
      </c>
      <c r="N100" s="325"/>
      <c r="O100" s="327" t="s">
        <v>178</v>
      </c>
      <c r="P100" s="327"/>
      <c r="Q100" s="359">
        <f>+E105</f>
        <v>0</v>
      </c>
      <c r="R100" s="325"/>
      <c r="S100" s="360" t="s">
        <v>178</v>
      </c>
      <c r="T100" s="360"/>
      <c r="U100" s="361">
        <f>+G105</f>
        <v>0</v>
      </c>
      <c r="V100" s="325"/>
      <c r="W100" s="360" t="s">
        <v>178</v>
      </c>
      <c r="X100" s="360"/>
      <c r="Y100" s="361">
        <f>+I105</f>
        <v>0</v>
      </c>
    </row>
    <row r="101" spans="1:25" ht="16.2" thickBot="1">
      <c r="A101" s="320"/>
      <c r="B101" s="338"/>
      <c r="C101" s="326"/>
      <c r="D101" s="335"/>
      <c r="E101" s="326"/>
      <c r="F101" s="326"/>
      <c r="G101" s="326"/>
      <c r="H101" s="326"/>
      <c r="I101" s="326"/>
      <c r="J101" s="322"/>
      <c r="K101" s="324"/>
      <c r="L101" s="324"/>
      <c r="M101" s="362"/>
      <c r="N101" s="324"/>
      <c r="O101" s="364"/>
      <c r="P101" s="364"/>
      <c r="Q101" s="366"/>
      <c r="R101" s="324"/>
      <c r="S101" s="324"/>
      <c r="T101" s="324"/>
      <c r="U101" s="324"/>
      <c r="V101" s="324"/>
      <c r="W101" s="324"/>
      <c r="X101" s="324"/>
      <c r="Y101" s="324"/>
    </row>
    <row r="102" spans="1:25" ht="15.6">
      <c r="A102" s="320"/>
      <c r="B102" s="404" t="s">
        <v>296</v>
      </c>
      <c r="C102" s="404"/>
      <c r="D102" s="339"/>
      <c r="E102" s="340"/>
      <c r="F102" s="341"/>
      <c r="G102" s="340"/>
      <c r="H102" s="341"/>
      <c r="I102" s="342"/>
      <c r="J102" s="322"/>
      <c r="K102" s="324"/>
      <c r="L102" s="324"/>
      <c r="M102" s="324"/>
      <c r="N102" s="324"/>
      <c r="O102" s="364"/>
      <c r="P102" s="364"/>
      <c r="Q102" s="364"/>
      <c r="R102" s="324"/>
      <c r="S102" s="324"/>
      <c r="T102" s="324"/>
      <c r="U102" s="324"/>
      <c r="V102" s="324"/>
      <c r="W102" s="324"/>
      <c r="X102" s="324"/>
      <c r="Y102" s="324"/>
    </row>
    <row r="103" spans="1:25" ht="15.6">
      <c r="A103" s="320"/>
      <c r="B103" s="343" t="s">
        <v>297</v>
      </c>
      <c r="C103" s="344"/>
      <c r="D103" s="345"/>
      <c r="E103" s="344"/>
      <c r="F103" s="346"/>
      <c r="G103" s="344"/>
      <c r="H103" s="346"/>
      <c r="I103" s="347"/>
      <c r="J103" s="322"/>
      <c r="K103" s="324"/>
      <c r="L103" s="324"/>
      <c r="M103" s="324"/>
      <c r="N103" s="324"/>
      <c r="O103" s="364"/>
      <c r="P103" s="364"/>
      <c r="Q103" s="364"/>
      <c r="R103" s="324"/>
      <c r="S103" s="324"/>
      <c r="T103" s="324"/>
      <c r="U103" s="324"/>
      <c r="V103" s="324"/>
      <c r="W103" s="324"/>
      <c r="X103" s="324"/>
      <c r="Y103" s="324"/>
    </row>
    <row r="104" spans="1:25" ht="15.6">
      <c r="A104" s="320"/>
      <c r="B104" s="334" t="s">
        <v>296</v>
      </c>
      <c r="C104" s="328">
        <v>0</v>
      </c>
      <c r="D104" s="332"/>
      <c r="E104" s="328">
        <v>0</v>
      </c>
      <c r="F104" s="333"/>
      <c r="G104" s="328">
        <v>0</v>
      </c>
      <c r="H104" s="333"/>
      <c r="I104" s="329">
        <v>0</v>
      </c>
      <c r="J104" s="322"/>
      <c r="K104" s="324"/>
      <c r="L104" s="324"/>
      <c r="M104" s="362"/>
      <c r="N104" s="325"/>
      <c r="O104" s="364"/>
      <c r="P104" s="364"/>
      <c r="Q104" s="366"/>
      <c r="R104" s="325"/>
      <c r="S104" s="324"/>
      <c r="T104" s="324"/>
      <c r="U104" s="324"/>
      <c r="V104" s="325"/>
      <c r="W104" s="324"/>
      <c r="X104" s="324"/>
      <c r="Y104" s="324"/>
    </row>
    <row r="105" spans="1:25" ht="16.2">
      <c r="A105" s="320"/>
      <c r="B105" s="351" t="s">
        <v>297</v>
      </c>
      <c r="C105" s="352">
        <f>+C100+C104</f>
        <v>0</v>
      </c>
      <c r="D105" s="353"/>
      <c r="E105" s="352">
        <f>+E100+E104</f>
        <v>0</v>
      </c>
      <c r="F105" s="330"/>
      <c r="G105" s="352">
        <f>+G100+G104</f>
        <v>0</v>
      </c>
      <c r="H105" s="330"/>
      <c r="I105" s="352">
        <f>+I100+I104</f>
        <v>0</v>
      </c>
      <c r="J105" s="322"/>
      <c r="K105" s="324"/>
      <c r="L105" s="324"/>
      <c r="M105" s="362"/>
      <c r="N105" s="324"/>
      <c r="O105" s="364"/>
      <c r="P105" s="364"/>
      <c r="Q105" s="366"/>
      <c r="R105" s="324"/>
      <c r="S105" s="324"/>
      <c r="T105" s="324"/>
      <c r="U105" s="324"/>
      <c r="V105" s="324"/>
      <c r="W105" s="324"/>
      <c r="X105" s="324"/>
      <c r="Y105" s="324"/>
    </row>
    <row r="106" spans="1:25" ht="31.8" hidden="1" thickBot="1">
      <c r="A106" s="320"/>
      <c r="B106" s="331" t="s">
        <v>298</v>
      </c>
      <c r="C106" s="354">
        <v>1</v>
      </c>
      <c r="D106" s="355"/>
      <c r="E106" s="354">
        <v>1</v>
      </c>
      <c r="F106" s="356"/>
      <c r="G106" s="354">
        <v>1</v>
      </c>
      <c r="H106" s="357"/>
      <c r="I106" s="358">
        <v>1</v>
      </c>
      <c r="J106" s="322"/>
      <c r="K106" s="324"/>
      <c r="L106" s="324"/>
      <c r="M106" s="324"/>
      <c r="N106" s="324"/>
      <c r="O106" s="364"/>
      <c r="P106" s="364"/>
      <c r="Q106" s="364"/>
      <c r="R106" s="324"/>
      <c r="S106" s="326"/>
      <c r="T106" s="326"/>
      <c r="U106" s="326"/>
      <c r="V106" s="326"/>
      <c r="W106" s="326"/>
      <c r="X106" s="326"/>
      <c r="Y106" s="326"/>
    </row>
    <row r="111" spans="1:25">
      <c r="L111" s="9"/>
      <c r="M111" s="9"/>
    </row>
    <row r="112" spans="1:25">
      <c r="L112" s="9"/>
      <c r="M112" s="9"/>
    </row>
    <row r="113" spans="2:13">
      <c r="L113" s="9"/>
      <c r="M113" s="9"/>
    </row>
    <row r="114" spans="2:13">
      <c r="L114" s="9"/>
      <c r="M114" s="9"/>
    </row>
    <row r="115" spans="2:13">
      <c r="L115" s="9"/>
      <c r="M115" s="9"/>
    </row>
    <row r="116" spans="2:13">
      <c r="L116" s="9"/>
      <c r="M116" s="9"/>
    </row>
    <row r="117" spans="2:13">
      <c r="L117" s="9"/>
      <c r="M117" s="9"/>
    </row>
    <row r="118" spans="2:13">
      <c r="L118" s="9"/>
      <c r="M118" s="9"/>
    </row>
    <row r="119" spans="2:13">
      <c r="L119" s="9"/>
      <c r="M119" s="9"/>
    </row>
    <row r="120" spans="2:13">
      <c r="L120" s="9"/>
      <c r="M120" s="9"/>
    </row>
    <row r="121" spans="2:13">
      <c r="L121" s="9"/>
      <c r="M121" s="9"/>
    </row>
    <row r="122" spans="2:13">
      <c r="B122" s="29"/>
      <c r="L122" s="9"/>
      <c r="M122" s="9"/>
    </row>
    <row r="123" spans="2:13">
      <c r="L123" s="9"/>
      <c r="M123" s="9"/>
    </row>
    <row r="124" spans="2:13">
      <c r="L124" s="9"/>
      <c r="M124" s="9"/>
    </row>
    <row r="125" spans="2:13">
      <c r="B125" s="29"/>
      <c r="L125" s="9"/>
      <c r="M125" s="9"/>
    </row>
    <row r="126" spans="2:13">
      <c r="M126" s="9"/>
    </row>
    <row r="128" spans="2:13">
      <c r="B128" s="29"/>
    </row>
    <row r="131" spans="2:2">
      <c r="B131" s="29"/>
    </row>
  </sheetData>
  <sheetProtection password="8690" sheet="1" objects="1" scenarios="1" formatCells="0" formatColumns="0" formatRows="0"/>
  <protectedRanges>
    <protectedRange sqref="C100 E100 G100 I100 C104 E104 G104 I104" name="Range7"/>
    <protectedRange sqref="F1:F20 F22:F27 F36:F48 F50:F1048576 F29:F34" name="Range5"/>
    <protectedRange sqref="C16:I16 C19:I20 C61:I61 C57:I58 C64:I64 C30:I30 C33:I34 C44:I44 C47:I48 C74:I74 C70:I71 C77:I77 C87:I87 C83:I84 C90:I90" name="Range3"/>
    <protectedRange sqref="C12:I13 C26:I27 C40:I41" name="Range1"/>
    <protectedRange sqref="D1:D20 D22:D34 D36:D48 D50:D1048576" name="Range4"/>
    <protectedRange sqref="H1:H20 H22:H34 H36:H48 H50:H1048576" name="Range6"/>
  </protectedRanges>
  <mergeCells count="47">
    <mergeCell ref="K2:M3"/>
    <mergeCell ref="K4:M5"/>
    <mergeCell ref="B52:B53"/>
    <mergeCell ref="B55:C55"/>
    <mergeCell ref="K7:K8"/>
    <mergeCell ref="L7:L8"/>
    <mergeCell ref="M7:M8"/>
    <mergeCell ref="C4:C5"/>
    <mergeCell ref="E4:E5"/>
    <mergeCell ref="G4:G5"/>
    <mergeCell ref="I4:I5"/>
    <mergeCell ref="B38:C38"/>
    <mergeCell ref="B7:B8"/>
    <mergeCell ref="B10:C10"/>
    <mergeCell ref="I7:I9"/>
    <mergeCell ref="I1:I3"/>
    <mergeCell ref="G1:G3"/>
    <mergeCell ref="E1:E3"/>
    <mergeCell ref="B68:C68"/>
    <mergeCell ref="H1:H9"/>
    <mergeCell ref="F1:F9"/>
    <mergeCell ref="D1:D9"/>
    <mergeCell ref="C7:C9"/>
    <mergeCell ref="E7:E9"/>
    <mergeCell ref="G7:G9"/>
    <mergeCell ref="O2:Q3"/>
    <mergeCell ref="O4:Q5"/>
    <mergeCell ref="O7:O8"/>
    <mergeCell ref="P7:P8"/>
    <mergeCell ref="Q7:Q8"/>
    <mergeCell ref="W2:Y3"/>
    <mergeCell ref="W4:Y5"/>
    <mergeCell ref="W7:W8"/>
    <mergeCell ref="X7:X8"/>
    <mergeCell ref="Y7:Y8"/>
    <mergeCell ref="S7:S8"/>
    <mergeCell ref="T7:T8"/>
    <mergeCell ref="U7:U8"/>
    <mergeCell ref="S2:U3"/>
    <mergeCell ref="S4:U5"/>
    <mergeCell ref="B95:B96"/>
    <mergeCell ref="B98:C98"/>
    <mergeCell ref="B102:C102"/>
    <mergeCell ref="C1:C3"/>
    <mergeCell ref="B1:B5"/>
    <mergeCell ref="B24:C24"/>
    <mergeCell ref="B81:C8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85"/>
  <sheetViews>
    <sheetView showGridLines="0" zoomScale="70" zoomScaleNormal="70" workbookViewId="0">
      <selection activeCell="C16" sqref="C16"/>
    </sheetView>
  </sheetViews>
  <sheetFormatPr defaultColWidth="8.88671875" defaultRowHeight="13.8"/>
  <cols>
    <col min="1" max="1" width="17.109375" style="26" bestFit="1" customWidth="1"/>
    <col min="2" max="2" width="50.88671875" style="26" customWidth="1"/>
    <col min="3" max="3" width="22.33203125" style="26" customWidth="1"/>
    <col min="4" max="4" width="3.109375" style="26" customWidth="1"/>
    <col min="5" max="5" width="13.88671875" style="26" customWidth="1"/>
    <col min="6" max="6" width="3.109375" style="26" customWidth="1"/>
    <col min="7" max="7" width="13.88671875" style="26" customWidth="1"/>
    <col min="8" max="8" width="3.109375" style="26" customWidth="1"/>
    <col min="9" max="9" width="14.6640625" style="26" customWidth="1"/>
    <col min="10" max="10" width="11.6640625" style="26" bestFit="1" customWidth="1"/>
    <col min="11" max="11" width="8.88671875" style="26" hidden="1" customWidth="1"/>
    <col min="12" max="12" width="28.44140625" style="26" hidden="1" customWidth="1"/>
    <col min="13" max="13" width="17.88671875" style="26" hidden="1" customWidth="1"/>
    <col min="14" max="14" width="22.44140625" style="26" hidden="1" customWidth="1"/>
    <col min="15" max="15" width="8.88671875" style="26" hidden="1" customWidth="1"/>
    <col min="16" max="16" width="28.44140625" style="204" hidden="1" customWidth="1"/>
    <col min="17" max="18" width="15.109375" style="204" hidden="1" customWidth="1"/>
    <col min="19" max="19" width="8.88671875" style="26" hidden="1" customWidth="1"/>
    <col min="20" max="20" width="28.44140625" style="26" hidden="1" customWidth="1"/>
    <col min="21" max="22" width="15.109375" style="26" hidden="1" customWidth="1"/>
    <col min="23" max="23" width="8.88671875" style="26" hidden="1" customWidth="1"/>
    <col min="24" max="24" width="28.44140625" style="26" hidden="1" customWidth="1"/>
    <col min="25" max="25" width="14.44140625" style="26" hidden="1" customWidth="1"/>
    <col min="26" max="26" width="12.88671875" style="26" hidden="1" customWidth="1"/>
    <col min="27" max="28" width="8.88671875" style="26" hidden="1" customWidth="1"/>
    <col min="29" max="29" width="8.88671875" style="26" customWidth="1"/>
    <col min="30" max="16384" width="8.88671875" style="26"/>
  </cols>
  <sheetData>
    <row r="1" spans="1:33" ht="15.75" customHeight="1" thickBot="1">
      <c r="A1" s="240" t="s">
        <v>113</v>
      </c>
      <c r="B1" s="192"/>
      <c r="C1" s="211">
        <f>E1-1</f>
        <v>2025</v>
      </c>
      <c r="D1" s="211"/>
      <c r="E1" s="211">
        <f>'Company Input'!C16</f>
        <v>2026</v>
      </c>
      <c r="F1" s="211"/>
      <c r="G1" s="211">
        <f>E1+1</f>
        <v>2027</v>
      </c>
      <c r="H1" s="211"/>
      <c r="I1" s="211">
        <f>E1+2</f>
        <v>2028</v>
      </c>
      <c r="J1" s="287"/>
      <c r="K1" s="19"/>
      <c r="L1" s="423"/>
      <c r="M1" s="423"/>
      <c r="N1" s="423"/>
      <c r="O1" s="19"/>
      <c r="P1" s="423"/>
      <c r="Q1" s="423"/>
      <c r="R1" s="423"/>
      <c r="S1" s="19"/>
      <c r="T1" s="423"/>
      <c r="U1" s="423"/>
      <c r="V1" s="423"/>
      <c r="W1" s="19"/>
      <c r="X1" s="423"/>
      <c r="Y1" s="423"/>
      <c r="Z1" s="423"/>
      <c r="AA1" s="4"/>
      <c r="AB1" s="291"/>
      <c r="AC1" s="4"/>
      <c r="AD1" s="4"/>
      <c r="AE1" s="4"/>
      <c r="AF1" s="4"/>
      <c r="AG1" s="4"/>
    </row>
    <row r="2" spans="1:33" ht="30" customHeight="1">
      <c r="A2" s="241" t="s">
        <v>185</v>
      </c>
      <c r="B2" s="224" t="s">
        <v>186</v>
      </c>
      <c r="C2" s="217">
        <v>0</v>
      </c>
      <c r="D2" s="141"/>
      <c r="E2" s="217">
        <v>0</v>
      </c>
      <c r="F2" s="242"/>
      <c r="G2" s="217">
        <v>0</v>
      </c>
      <c r="H2" s="242"/>
      <c r="I2" s="217">
        <v>0</v>
      </c>
      <c r="J2" s="19"/>
      <c r="K2" s="19"/>
      <c r="L2" s="138"/>
      <c r="M2" s="43"/>
      <c r="N2" s="136"/>
      <c r="O2" s="19"/>
      <c r="P2" s="138"/>
      <c r="Q2" s="138"/>
      <c r="R2" s="201"/>
      <c r="S2" s="19"/>
      <c r="T2" s="43"/>
      <c r="U2" s="43"/>
      <c r="V2" s="136"/>
      <c r="W2" s="19"/>
      <c r="X2" s="43"/>
      <c r="Y2" s="43"/>
      <c r="Z2" s="136"/>
    </row>
    <row r="3" spans="1:33" ht="31.5" customHeight="1">
      <c r="A3" s="19"/>
      <c r="B3" s="243"/>
      <c r="C3" s="244"/>
      <c r="D3" s="51"/>
      <c r="E3" s="244"/>
      <c r="F3" s="125"/>
      <c r="G3" s="244"/>
      <c r="H3" s="125"/>
      <c r="I3" s="244"/>
      <c r="J3" s="19"/>
      <c r="K3" s="19"/>
      <c r="L3" s="52" t="s">
        <v>187</v>
      </c>
      <c r="M3" s="130">
        <f>C2</f>
        <v>0</v>
      </c>
      <c r="N3" s="129"/>
      <c r="O3" s="19"/>
      <c r="P3" s="52" t="s">
        <v>187</v>
      </c>
      <c r="Q3" s="128">
        <f>E2</f>
        <v>0</v>
      </c>
      <c r="R3" s="52"/>
      <c r="S3" s="19"/>
      <c r="T3" s="129" t="s">
        <v>187</v>
      </c>
      <c r="U3" s="130">
        <f>G2</f>
        <v>0</v>
      </c>
      <c r="V3" s="129"/>
      <c r="W3" s="19"/>
      <c r="X3" s="129" t="s">
        <v>187</v>
      </c>
      <c r="Y3" s="130">
        <f>I2</f>
        <v>0</v>
      </c>
      <c r="Z3" s="129"/>
    </row>
    <row r="4" spans="1:33" ht="16.2" thickBot="1">
      <c r="A4" s="150" t="s">
        <v>114</v>
      </c>
      <c r="B4" s="243"/>
      <c r="C4" s="244"/>
      <c r="D4" s="51"/>
      <c r="E4" s="244"/>
      <c r="F4" s="125"/>
      <c r="G4" s="244"/>
      <c r="H4" s="125"/>
      <c r="I4" s="244"/>
      <c r="J4" s="19"/>
      <c r="K4" s="19"/>
      <c r="L4" s="52" t="s">
        <v>177</v>
      </c>
      <c r="M4" s="129"/>
      <c r="N4" s="130">
        <f>M3</f>
        <v>0</v>
      </c>
      <c r="O4" s="19"/>
      <c r="P4" s="52" t="s">
        <v>188</v>
      </c>
      <c r="Q4" s="52"/>
      <c r="R4" s="128">
        <f>Q3</f>
        <v>0</v>
      </c>
      <c r="S4" s="19"/>
      <c r="T4" s="129" t="s">
        <v>188</v>
      </c>
      <c r="U4" s="129"/>
      <c r="V4" s="130">
        <f>U3</f>
        <v>0</v>
      </c>
      <c r="W4" s="19"/>
      <c r="X4" s="129" t="s">
        <v>188</v>
      </c>
      <c r="Y4" s="129"/>
      <c r="Z4" s="130">
        <f>Y3</f>
        <v>0</v>
      </c>
    </row>
    <row r="5" spans="1:33" ht="21" customHeight="1" thickBot="1">
      <c r="A5" s="420" t="s">
        <v>189</v>
      </c>
      <c r="B5" s="245" t="s">
        <v>190</v>
      </c>
      <c r="C5" s="217">
        <v>0</v>
      </c>
      <c r="D5" s="246"/>
      <c r="E5" s="217">
        <v>0</v>
      </c>
      <c r="F5" s="247"/>
      <c r="G5" s="217">
        <v>0</v>
      </c>
      <c r="H5" s="247"/>
      <c r="I5" s="217">
        <v>0</v>
      </c>
      <c r="J5" s="19"/>
      <c r="K5" s="19"/>
      <c r="L5" s="143"/>
      <c r="M5" s="143"/>
      <c r="N5" s="143"/>
      <c r="O5" s="19"/>
      <c r="P5" s="143"/>
      <c r="Q5" s="143"/>
      <c r="R5" s="143"/>
      <c r="S5" s="19"/>
      <c r="T5" s="143"/>
      <c r="U5" s="143"/>
      <c r="V5" s="143"/>
      <c r="W5" s="19"/>
      <c r="X5" s="143"/>
      <c r="Y5" s="143"/>
      <c r="Z5" s="143"/>
    </row>
    <row r="6" spans="1:33" ht="21" customHeight="1" thickBot="1">
      <c r="A6" s="421"/>
      <c r="B6" s="223" t="s">
        <v>191</v>
      </c>
      <c r="C6" s="217">
        <v>0</v>
      </c>
      <c r="D6" s="217"/>
      <c r="E6" s="280">
        <v>0</v>
      </c>
      <c r="F6" s="249"/>
      <c r="G6" s="280">
        <v>0</v>
      </c>
      <c r="H6" s="249"/>
      <c r="I6" s="217">
        <v>0</v>
      </c>
      <c r="J6" s="19"/>
      <c r="K6" s="19"/>
      <c r="L6" s="52" t="s">
        <v>192</v>
      </c>
      <c r="M6" s="128">
        <f>C6</f>
        <v>0</v>
      </c>
      <c r="N6" s="52"/>
      <c r="O6" s="19"/>
      <c r="P6" s="52" t="s">
        <v>192</v>
      </c>
      <c r="Q6" s="128">
        <f>E6</f>
        <v>0</v>
      </c>
      <c r="R6" s="52"/>
      <c r="S6" s="19"/>
      <c r="T6" s="52" t="s">
        <v>192</v>
      </c>
      <c r="U6" s="128">
        <f>G6</f>
        <v>0</v>
      </c>
      <c r="V6" s="52"/>
      <c r="W6" s="19"/>
      <c r="X6" s="52" t="s">
        <v>192</v>
      </c>
      <c r="Y6" s="128">
        <f>I6</f>
        <v>0</v>
      </c>
      <c r="Z6" s="52"/>
    </row>
    <row r="7" spans="1:33" ht="22.5" customHeight="1">
      <c r="A7" s="421"/>
      <c r="B7" s="223" t="s">
        <v>193</v>
      </c>
      <c r="C7" s="217">
        <v>0</v>
      </c>
      <c r="D7" s="248"/>
      <c r="E7" s="217">
        <v>0</v>
      </c>
      <c r="F7" s="249"/>
      <c r="G7" s="217">
        <v>0</v>
      </c>
      <c r="H7" s="249"/>
      <c r="I7" s="217">
        <v>0</v>
      </c>
      <c r="J7" s="250"/>
      <c r="K7" s="19"/>
      <c r="L7" s="52" t="s">
        <v>167</v>
      </c>
      <c r="M7" s="52"/>
      <c r="N7" s="128">
        <f>M6</f>
        <v>0</v>
      </c>
      <c r="O7" s="19"/>
      <c r="P7" s="52" t="s">
        <v>167</v>
      </c>
      <c r="Q7" s="52"/>
      <c r="R7" s="128">
        <f>Q6</f>
        <v>0</v>
      </c>
      <c r="S7" s="19"/>
      <c r="T7" s="52" t="s">
        <v>167</v>
      </c>
      <c r="U7" s="52"/>
      <c r="V7" s="128">
        <f>U6</f>
        <v>0</v>
      </c>
      <c r="W7" s="19"/>
      <c r="X7" s="52" t="s">
        <v>167</v>
      </c>
      <c r="Y7" s="52"/>
      <c r="Z7" s="128">
        <f>Y6</f>
        <v>0</v>
      </c>
    </row>
    <row r="8" spans="1:33" ht="16.8" thickBot="1">
      <c r="A8" s="422"/>
      <c r="B8" s="251" t="s">
        <v>194</v>
      </c>
      <c r="C8" s="252">
        <f>C5-C7</f>
        <v>0</v>
      </c>
      <c r="D8" s="253"/>
      <c r="E8" s="252">
        <f>C8+E5-E7</f>
        <v>0</v>
      </c>
      <c r="F8" s="254"/>
      <c r="G8" s="252">
        <f>E8+G5-G7</f>
        <v>0</v>
      </c>
      <c r="H8" s="254"/>
      <c r="I8" s="255">
        <f>G8+I5-I7</f>
        <v>0</v>
      </c>
      <c r="J8" s="19"/>
      <c r="K8" s="19"/>
      <c r="L8" s="138"/>
      <c r="M8" s="138"/>
      <c r="N8" s="201"/>
      <c r="O8" s="19"/>
      <c r="P8" s="143"/>
      <c r="Q8" s="143"/>
      <c r="R8" s="143"/>
      <c r="S8" s="19"/>
      <c r="T8" s="143"/>
      <c r="U8" s="143"/>
      <c r="V8" s="143"/>
      <c r="W8" s="19"/>
      <c r="X8" s="143"/>
      <c r="Y8" s="143"/>
      <c r="Z8" s="143"/>
    </row>
    <row r="9" spans="1:33" ht="31.8" thickBot="1">
      <c r="A9" s="256" t="s">
        <v>195</v>
      </c>
      <c r="B9" s="257" t="s">
        <v>196</v>
      </c>
      <c r="C9" s="217">
        <v>0</v>
      </c>
      <c r="D9" s="258"/>
      <c r="E9" s="217">
        <v>0</v>
      </c>
      <c r="F9" s="259"/>
      <c r="G9" s="217">
        <v>0</v>
      </c>
      <c r="H9" s="259"/>
      <c r="I9" s="217">
        <v>0</v>
      </c>
      <c r="J9" s="19"/>
      <c r="K9" s="19"/>
      <c r="L9" s="143"/>
      <c r="M9" s="143"/>
      <c r="N9" s="143"/>
      <c r="O9" s="19"/>
      <c r="P9" s="143"/>
      <c r="Q9" s="143"/>
      <c r="R9" s="143"/>
      <c r="S9" s="19"/>
      <c r="T9" s="143"/>
      <c r="U9" s="143"/>
      <c r="V9" s="143"/>
      <c r="W9" s="19"/>
      <c r="X9" s="143"/>
      <c r="Y9" s="143"/>
      <c r="Z9" s="143"/>
    </row>
    <row r="10" spans="1:33" ht="15.6">
      <c r="A10" s="134"/>
      <c r="B10" s="243"/>
      <c r="C10" s="244"/>
      <c r="D10" s="51"/>
      <c r="E10" s="244"/>
      <c r="F10" s="125"/>
      <c r="G10" s="244"/>
      <c r="H10" s="125"/>
      <c r="I10" s="244"/>
      <c r="J10" s="19"/>
      <c r="K10" s="19"/>
      <c r="L10" s="138" t="s">
        <v>197</v>
      </c>
      <c r="M10" s="43"/>
      <c r="N10" s="136"/>
      <c r="O10" s="19"/>
      <c r="P10" s="138"/>
      <c r="Q10" s="138"/>
      <c r="R10" s="201"/>
      <c r="S10" s="19"/>
      <c r="T10" s="43"/>
      <c r="U10" s="43"/>
      <c r="V10" s="136"/>
      <c r="W10" s="19"/>
      <c r="X10" s="43"/>
      <c r="Y10" s="43"/>
      <c r="Z10" s="136"/>
    </row>
    <row r="11" spans="1:33" ht="16.2" thickBot="1">
      <c r="A11" s="150" t="s">
        <v>28</v>
      </c>
      <c r="B11" s="243"/>
      <c r="C11" s="244"/>
      <c r="D11" s="51"/>
      <c r="E11" s="244"/>
      <c r="F11" s="125"/>
      <c r="G11" s="244"/>
      <c r="H11" s="125"/>
      <c r="I11" s="244"/>
      <c r="J11" s="19"/>
      <c r="K11" s="19"/>
      <c r="L11" s="260" t="s">
        <v>56</v>
      </c>
      <c r="M11" s="261">
        <f>C7</f>
        <v>0</v>
      </c>
      <c r="N11" s="140"/>
      <c r="O11" s="19"/>
      <c r="P11" s="260" t="s">
        <v>56</v>
      </c>
      <c r="Q11" s="262">
        <f>E7</f>
        <v>0</v>
      </c>
      <c r="R11" s="262"/>
      <c r="S11" s="139"/>
      <c r="T11" s="261" t="s">
        <v>56</v>
      </c>
      <c r="U11" s="261">
        <f>G7</f>
        <v>0</v>
      </c>
      <c r="V11" s="261"/>
      <c r="W11" s="139"/>
      <c r="X11" s="261" t="s">
        <v>56</v>
      </c>
      <c r="Y11" s="261">
        <f>I7</f>
        <v>0</v>
      </c>
      <c r="Z11" s="140"/>
    </row>
    <row r="12" spans="1:33" ht="66.75" customHeight="1">
      <c r="A12" s="263" t="s">
        <v>13</v>
      </c>
      <c r="B12" s="220" t="s">
        <v>198</v>
      </c>
      <c r="C12" s="217">
        <v>0</v>
      </c>
      <c r="D12" s="264"/>
      <c r="E12" s="217">
        <v>0</v>
      </c>
      <c r="F12" s="265"/>
      <c r="G12" s="217">
        <v>0</v>
      </c>
      <c r="H12" s="265"/>
      <c r="I12" s="217">
        <v>0</v>
      </c>
      <c r="J12" s="19"/>
      <c r="K12" s="19"/>
      <c r="L12" s="260" t="s">
        <v>188</v>
      </c>
      <c r="M12" s="140"/>
      <c r="N12" s="266">
        <f>M11</f>
        <v>0</v>
      </c>
      <c r="O12" s="19"/>
      <c r="P12" s="260" t="s">
        <v>188</v>
      </c>
      <c r="Q12" s="260"/>
      <c r="R12" s="267">
        <f>Q11</f>
        <v>0</v>
      </c>
      <c r="S12" s="19"/>
      <c r="T12" s="140" t="s">
        <v>188</v>
      </c>
      <c r="U12" s="140"/>
      <c r="V12" s="266">
        <f>U11</f>
        <v>0</v>
      </c>
      <c r="W12" s="19"/>
      <c r="X12" s="140" t="s">
        <v>188</v>
      </c>
      <c r="Y12" s="140"/>
      <c r="Z12" s="266">
        <f>Y11</f>
        <v>0</v>
      </c>
    </row>
    <row r="13" spans="1:33" ht="15.6">
      <c r="A13" s="51"/>
      <c r="B13" s="243"/>
      <c r="C13" s="244"/>
      <c r="D13" s="51"/>
      <c r="E13" s="244"/>
      <c r="F13" s="125"/>
      <c r="G13" s="244"/>
      <c r="H13" s="125"/>
      <c r="I13" s="244"/>
      <c r="J13" s="19"/>
      <c r="K13" s="19"/>
      <c r="L13" s="143"/>
      <c r="M13" s="192"/>
      <c r="N13" s="192"/>
      <c r="O13" s="19"/>
      <c r="P13" s="143"/>
      <c r="Q13" s="143"/>
      <c r="R13" s="143"/>
      <c r="S13" s="19"/>
      <c r="T13" s="192"/>
      <c r="U13" s="192"/>
      <c r="V13" s="192"/>
      <c r="W13" s="19"/>
      <c r="X13" s="192"/>
      <c r="Y13" s="192"/>
      <c r="Z13" s="192"/>
    </row>
    <row r="14" spans="1:33" ht="16.2" thickBot="1">
      <c r="A14" s="150" t="s">
        <v>115</v>
      </c>
      <c r="B14" s="51"/>
      <c r="C14" s="51"/>
      <c r="D14" s="51"/>
      <c r="E14" s="51"/>
      <c r="F14" s="51"/>
      <c r="G14" s="51"/>
      <c r="H14" s="51"/>
      <c r="I14" s="51"/>
      <c r="J14" s="19"/>
      <c r="K14" s="19"/>
      <c r="L14" s="52" t="s">
        <v>177</v>
      </c>
      <c r="M14" s="130">
        <f>N15</f>
        <v>0</v>
      </c>
      <c r="N14" s="129"/>
      <c r="O14" s="19"/>
      <c r="P14" s="52" t="s">
        <v>177</v>
      </c>
      <c r="Q14" s="128">
        <f>R15</f>
        <v>0</v>
      </c>
      <c r="R14" s="52"/>
      <c r="S14" s="19"/>
      <c r="T14" s="129" t="s">
        <v>177</v>
      </c>
      <c r="U14" s="130">
        <f>V15</f>
        <v>0</v>
      </c>
      <c r="V14" s="129"/>
      <c r="W14" s="19"/>
      <c r="X14" s="129" t="s">
        <v>177</v>
      </c>
      <c r="Y14" s="130">
        <f>Z15</f>
        <v>0</v>
      </c>
      <c r="Z14" s="129"/>
    </row>
    <row r="15" spans="1:33" ht="31.95" customHeight="1" thickBot="1">
      <c r="A15" s="317" t="s">
        <v>2</v>
      </c>
      <c r="B15" s="386" t="s">
        <v>280</v>
      </c>
      <c r="C15" s="217">
        <v>0</v>
      </c>
      <c r="D15" s="264"/>
      <c r="E15" s="217">
        <v>0</v>
      </c>
      <c r="F15" s="265"/>
      <c r="G15" s="217">
        <v>0</v>
      </c>
      <c r="H15" s="265"/>
      <c r="I15" s="217">
        <v>0</v>
      </c>
      <c r="J15" s="19"/>
      <c r="K15" s="19"/>
      <c r="L15" s="52" t="s">
        <v>199</v>
      </c>
      <c r="M15" s="129"/>
      <c r="N15" s="130">
        <f>C9</f>
        <v>0</v>
      </c>
      <c r="O15" s="19"/>
      <c r="P15" s="52" t="s">
        <v>199</v>
      </c>
      <c r="Q15" s="52"/>
      <c r="R15" s="128">
        <f>E9</f>
        <v>0</v>
      </c>
      <c r="S15" s="19"/>
      <c r="T15" s="129" t="s">
        <v>199</v>
      </c>
      <c r="U15" s="129"/>
      <c r="V15" s="130">
        <f>G9</f>
        <v>0</v>
      </c>
      <c r="W15" s="19"/>
      <c r="X15" s="129" t="s">
        <v>199</v>
      </c>
      <c r="Y15" s="129"/>
      <c r="Z15" s="130">
        <f>I9</f>
        <v>0</v>
      </c>
    </row>
    <row r="16" spans="1:33" ht="31.95" customHeight="1" thickBot="1">
      <c r="A16" s="372" t="s">
        <v>200</v>
      </c>
      <c r="B16" s="378" t="s">
        <v>283</v>
      </c>
      <c r="C16" s="217">
        <v>0</v>
      </c>
      <c r="D16" s="141"/>
      <c r="E16" s="217">
        <v>0</v>
      </c>
      <c r="F16" s="242"/>
      <c r="G16" s="218">
        <v>0</v>
      </c>
      <c r="H16" s="242"/>
      <c r="I16" s="217">
        <v>0</v>
      </c>
      <c r="J16" s="196"/>
      <c r="K16" s="19"/>
      <c r="L16" s="143"/>
      <c r="M16" s="192"/>
      <c r="N16" s="192"/>
      <c r="O16" s="19"/>
      <c r="P16" s="143"/>
      <c r="Q16" s="143"/>
      <c r="R16" s="143"/>
      <c r="S16" s="19"/>
      <c r="T16" s="192"/>
      <c r="U16" s="192"/>
      <c r="V16" s="192"/>
      <c r="W16" s="19"/>
      <c r="X16" s="192"/>
      <c r="Y16" s="192"/>
      <c r="Z16" s="192"/>
    </row>
    <row r="17" spans="1:26" ht="31.95" customHeight="1" thickBot="1">
      <c r="A17" s="373" t="s">
        <v>281</v>
      </c>
      <c r="B17" s="379" t="s">
        <v>282</v>
      </c>
      <c r="C17" s="217">
        <v>0</v>
      </c>
      <c r="D17" s="141"/>
      <c r="E17" s="217">
        <v>0</v>
      </c>
      <c r="F17" s="242"/>
      <c r="G17" s="217">
        <v>0</v>
      </c>
      <c r="H17" s="242"/>
      <c r="I17" s="217">
        <v>0</v>
      </c>
      <c r="J17" s="196"/>
      <c r="K17" s="19"/>
      <c r="L17" s="52" t="s">
        <v>177</v>
      </c>
      <c r="M17" s="130">
        <f>N18</f>
        <v>0</v>
      </c>
      <c r="N17" s="129"/>
      <c r="O17" s="19"/>
      <c r="P17" s="52" t="s">
        <v>177</v>
      </c>
      <c r="Q17" s="128">
        <f>R18</f>
        <v>0</v>
      </c>
      <c r="R17" s="52"/>
      <c r="S17" s="19"/>
      <c r="T17" s="129" t="s">
        <v>177</v>
      </c>
      <c r="U17" s="130">
        <f>V18</f>
        <v>0</v>
      </c>
      <c r="V17" s="129"/>
      <c r="W17" s="19"/>
      <c r="X17" s="129" t="s">
        <v>177</v>
      </c>
      <c r="Y17" s="130">
        <f t="shared" ref="Y17" si="0">Z18</f>
        <v>0</v>
      </c>
      <c r="Z17" s="129"/>
    </row>
    <row r="18" spans="1:26" ht="31.95" customHeight="1" thickBot="1">
      <c r="A18" s="374" t="s">
        <v>202</v>
      </c>
      <c r="B18" s="380" t="s">
        <v>286</v>
      </c>
      <c r="C18" s="217">
        <v>0</v>
      </c>
      <c r="D18" s="141"/>
      <c r="E18" s="217">
        <v>0</v>
      </c>
      <c r="F18" s="242"/>
      <c r="G18" s="217">
        <v>0</v>
      </c>
      <c r="H18" s="242"/>
      <c r="I18" s="217">
        <v>0</v>
      </c>
      <c r="J18" s="196"/>
      <c r="K18" s="19"/>
      <c r="L18" s="52" t="s">
        <v>201</v>
      </c>
      <c r="M18" s="129"/>
      <c r="N18" s="130">
        <f>C12</f>
        <v>0</v>
      </c>
      <c r="O18" s="19"/>
      <c r="P18" s="52" t="s">
        <v>201</v>
      </c>
      <c r="Q18" s="52"/>
      <c r="R18" s="128">
        <f>E12</f>
        <v>0</v>
      </c>
      <c r="S18" s="19"/>
      <c r="T18" s="129" t="s">
        <v>201</v>
      </c>
      <c r="U18" s="129"/>
      <c r="V18" s="130">
        <f>G12</f>
        <v>0</v>
      </c>
      <c r="W18" s="19"/>
      <c r="X18" s="129" t="s">
        <v>201</v>
      </c>
      <c r="Y18" s="129"/>
      <c r="Z18" s="130">
        <f>I12</f>
        <v>0</v>
      </c>
    </row>
    <row r="19" spans="1:26" ht="31.95" customHeight="1" thickBot="1">
      <c r="A19" s="375" t="s">
        <v>284</v>
      </c>
      <c r="B19" s="381" t="s">
        <v>285</v>
      </c>
      <c r="C19" s="217">
        <v>0</v>
      </c>
      <c r="D19" s="141"/>
      <c r="E19" s="217">
        <v>0</v>
      </c>
      <c r="F19" s="242"/>
      <c r="G19" s="217">
        <v>0</v>
      </c>
      <c r="H19" s="242"/>
      <c r="I19" s="217">
        <v>0</v>
      </c>
      <c r="J19" s="19"/>
      <c r="K19" s="19"/>
      <c r="L19" s="143"/>
      <c r="M19" s="192"/>
      <c r="N19" s="192"/>
      <c r="O19" s="19"/>
      <c r="P19" s="143"/>
      <c r="Q19" s="143"/>
      <c r="R19" s="143"/>
      <c r="S19" s="19"/>
      <c r="T19" s="192"/>
      <c r="U19" s="192"/>
      <c r="V19" s="192"/>
      <c r="W19" s="19"/>
      <c r="X19" s="192"/>
      <c r="Y19" s="192"/>
      <c r="Z19" s="192"/>
    </row>
    <row r="20" spans="1:26" ht="31.95" customHeight="1" thickBot="1">
      <c r="A20" s="376" t="s">
        <v>288</v>
      </c>
      <c r="B20" s="382" t="s">
        <v>289</v>
      </c>
      <c r="C20" s="217">
        <v>0</v>
      </c>
      <c r="D20" s="141"/>
      <c r="E20" s="217">
        <v>0</v>
      </c>
      <c r="F20" s="242"/>
      <c r="G20" s="217">
        <v>0</v>
      </c>
      <c r="H20" s="242"/>
      <c r="I20" s="217">
        <v>0</v>
      </c>
      <c r="J20" s="19"/>
      <c r="K20" s="19"/>
      <c r="L20" s="52" t="s">
        <v>203</v>
      </c>
      <c r="M20" s="130">
        <f>C15</f>
        <v>0</v>
      </c>
      <c r="N20" s="130"/>
      <c r="O20" s="19"/>
      <c r="P20" s="52" t="s">
        <v>203</v>
      </c>
      <c r="Q20" s="128">
        <f>E15</f>
        <v>0</v>
      </c>
      <c r="R20" s="128"/>
      <c r="S20" s="19"/>
      <c r="T20" s="129" t="s">
        <v>203</v>
      </c>
      <c r="U20" s="130">
        <f>G15</f>
        <v>0</v>
      </c>
      <c r="V20" s="130"/>
      <c r="W20" s="19"/>
      <c r="X20" s="129" t="s">
        <v>203</v>
      </c>
      <c r="Y20" s="130">
        <f>I15</f>
        <v>0</v>
      </c>
      <c r="Z20" s="130"/>
    </row>
    <row r="21" spans="1:26" ht="31.95" customHeight="1" thickBot="1">
      <c r="A21" s="388" t="s">
        <v>73</v>
      </c>
      <c r="B21" s="383" t="s">
        <v>287</v>
      </c>
      <c r="C21" s="217">
        <v>0</v>
      </c>
      <c r="D21" s="141"/>
      <c r="E21" s="217">
        <v>0</v>
      </c>
      <c r="F21" s="242"/>
      <c r="G21" s="217">
        <v>0</v>
      </c>
      <c r="H21" s="242"/>
      <c r="I21" s="217">
        <v>0</v>
      </c>
      <c r="J21" s="19"/>
      <c r="K21" s="19"/>
      <c r="L21" s="52" t="s">
        <v>188</v>
      </c>
      <c r="M21" s="129"/>
      <c r="N21" s="130">
        <f>M20</f>
        <v>0</v>
      </c>
      <c r="O21" s="19"/>
      <c r="P21" s="52" t="s">
        <v>188</v>
      </c>
      <c r="Q21" s="52"/>
      <c r="R21" s="128">
        <f>Q20</f>
        <v>0</v>
      </c>
      <c r="S21" s="19"/>
      <c r="T21" s="129" t="s">
        <v>188</v>
      </c>
      <c r="U21" s="129"/>
      <c r="V21" s="130">
        <f>U20</f>
        <v>0</v>
      </c>
      <c r="W21" s="19"/>
      <c r="X21" s="129" t="s">
        <v>188</v>
      </c>
      <c r="Y21" s="129"/>
      <c r="Z21" s="130">
        <f>Y20</f>
        <v>0</v>
      </c>
    </row>
    <row r="22" spans="1:26" ht="31.95" customHeight="1" thickBot="1">
      <c r="A22" s="377" t="s">
        <v>290</v>
      </c>
      <c r="B22" s="387" t="s">
        <v>291</v>
      </c>
      <c r="C22" s="217">
        <v>0</v>
      </c>
      <c r="D22" s="268"/>
      <c r="E22" s="217">
        <v>0</v>
      </c>
      <c r="F22" s="269"/>
      <c r="G22" s="217">
        <v>0</v>
      </c>
      <c r="H22" s="269"/>
      <c r="I22" s="217">
        <v>0</v>
      </c>
      <c r="J22" s="19"/>
      <c r="K22" s="19"/>
      <c r="L22" s="143"/>
      <c r="M22" s="192"/>
      <c r="N22" s="192"/>
      <c r="O22" s="19"/>
      <c r="P22" s="143"/>
      <c r="Q22" s="143"/>
      <c r="R22" s="143"/>
      <c r="S22" s="19"/>
      <c r="T22" s="192"/>
      <c r="U22" s="192"/>
      <c r="V22" s="192"/>
      <c r="W22" s="19"/>
      <c r="X22" s="192"/>
      <c r="Y22" s="192"/>
      <c r="Z22" s="192"/>
    </row>
    <row r="23" spans="1:26" ht="15.6">
      <c r="A23" s="19"/>
      <c r="B23" s="19"/>
      <c r="C23" s="19"/>
      <c r="D23" s="19"/>
      <c r="E23" s="19"/>
      <c r="F23" s="19"/>
      <c r="G23" s="19"/>
      <c r="H23" s="19"/>
      <c r="I23" s="19"/>
      <c r="J23" s="196"/>
      <c r="K23" s="19"/>
      <c r="L23" s="384" t="s">
        <v>200</v>
      </c>
      <c r="M23" s="130">
        <f>C16</f>
        <v>0</v>
      </c>
      <c r="N23" s="129"/>
      <c r="O23" s="19"/>
      <c r="P23" s="384" t="s">
        <v>200</v>
      </c>
      <c r="Q23" s="128">
        <f>E16</f>
        <v>0</v>
      </c>
      <c r="R23" s="52"/>
      <c r="S23" s="19"/>
      <c r="T23" s="384" t="s">
        <v>200</v>
      </c>
      <c r="U23" s="130">
        <f>G16</f>
        <v>0</v>
      </c>
      <c r="V23" s="129"/>
      <c r="W23" s="19"/>
      <c r="X23" s="384" t="s">
        <v>200</v>
      </c>
      <c r="Y23" s="130">
        <f>I16</f>
        <v>0</v>
      </c>
      <c r="Z23" s="129"/>
    </row>
    <row r="24" spans="1:26" ht="15.6">
      <c r="A24" s="19"/>
      <c r="B24" s="19"/>
      <c r="C24" s="19"/>
      <c r="D24" s="19"/>
      <c r="E24" s="19"/>
      <c r="F24" s="19"/>
      <c r="G24" s="19"/>
      <c r="H24" s="19"/>
      <c r="I24" s="19"/>
      <c r="J24" s="19"/>
      <c r="K24" s="19"/>
      <c r="L24" s="52" t="s">
        <v>188</v>
      </c>
      <c r="M24" s="129"/>
      <c r="N24" s="130">
        <f>M23</f>
        <v>0</v>
      </c>
      <c r="O24" s="19"/>
      <c r="P24" s="52" t="s">
        <v>188</v>
      </c>
      <c r="Q24" s="52"/>
      <c r="R24" s="128">
        <f>Q23</f>
        <v>0</v>
      </c>
      <c r="S24" s="19"/>
      <c r="T24" s="129" t="s">
        <v>188</v>
      </c>
      <c r="U24" s="129"/>
      <c r="V24" s="130">
        <f>U23</f>
        <v>0</v>
      </c>
      <c r="W24" s="19"/>
      <c r="X24" s="129" t="s">
        <v>188</v>
      </c>
      <c r="Y24" s="129"/>
      <c r="Z24" s="130">
        <f>Y23</f>
        <v>0</v>
      </c>
    </row>
    <row r="25" spans="1:26" ht="15.6">
      <c r="A25" s="19"/>
      <c r="B25" s="19"/>
      <c r="C25" s="19"/>
      <c r="D25" s="19"/>
      <c r="E25" s="19"/>
      <c r="F25" s="19"/>
      <c r="G25" s="19"/>
      <c r="H25" s="19"/>
      <c r="I25" s="19"/>
      <c r="J25" s="19"/>
      <c r="K25" s="19"/>
      <c r="L25" s="143"/>
      <c r="M25" s="192"/>
      <c r="N25" s="192"/>
      <c r="O25" s="19"/>
      <c r="P25" s="143"/>
      <c r="Q25" s="143"/>
      <c r="R25" s="143"/>
      <c r="S25" s="19"/>
      <c r="T25" s="192"/>
      <c r="U25" s="192"/>
      <c r="V25" s="192"/>
      <c r="W25" s="19"/>
      <c r="X25" s="192"/>
      <c r="Y25" s="192"/>
      <c r="Z25" s="192"/>
    </row>
    <row r="26" spans="1:26" ht="15.6">
      <c r="A26" s="19"/>
      <c r="B26" s="135"/>
      <c r="C26" s="19"/>
      <c r="D26" s="19"/>
      <c r="E26" s="19"/>
      <c r="F26" s="19"/>
      <c r="G26" s="19"/>
      <c r="H26" s="19"/>
      <c r="I26" s="19"/>
      <c r="J26" s="19"/>
      <c r="K26" s="19"/>
      <c r="L26" s="384" t="s">
        <v>281</v>
      </c>
      <c r="M26" s="130">
        <f>C17</f>
        <v>0</v>
      </c>
      <c r="N26" s="129"/>
      <c r="O26" s="19"/>
      <c r="P26" s="384" t="s">
        <v>281</v>
      </c>
      <c r="Q26" s="128">
        <f>E17</f>
        <v>0</v>
      </c>
      <c r="R26" s="52"/>
      <c r="S26" s="19"/>
      <c r="T26" s="384" t="s">
        <v>281</v>
      </c>
      <c r="U26" s="130">
        <f>G17</f>
        <v>0</v>
      </c>
      <c r="V26" s="129"/>
      <c r="W26" s="19"/>
      <c r="X26" s="384" t="s">
        <v>281</v>
      </c>
      <c r="Y26" s="130">
        <f>I17</f>
        <v>0</v>
      </c>
      <c r="Z26" s="129"/>
    </row>
    <row r="27" spans="1:26" ht="15.6">
      <c r="A27" s="19"/>
      <c r="B27" s="238"/>
      <c r="C27" s="23"/>
      <c r="D27" s="143"/>
      <c r="E27" s="143"/>
      <c r="F27" s="143"/>
      <c r="G27" s="143"/>
      <c r="H27" s="19"/>
      <c r="I27" s="19"/>
      <c r="J27" s="19"/>
      <c r="K27" s="19"/>
      <c r="L27" s="52" t="s">
        <v>188</v>
      </c>
      <c r="M27" s="129"/>
      <c r="N27" s="130">
        <f>M26</f>
        <v>0</v>
      </c>
      <c r="O27" s="19"/>
      <c r="P27" s="52" t="s">
        <v>188</v>
      </c>
      <c r="Q27" s="52"/>
      <c r="R27" s="128">
        <f>Q26</f>
        <v>0</v>
      </c>
      <c r="S27" s="19"/>
      <c r="T27" s="129" t="s">
        <v>188</v>
      </c>
      <c r="U27" s="129"/>
      <c r="V27" s="130">
        <f>U26</f>
        <v>0</v>
      </c>
      <c r="W27" s="19"/>
      <c r="X27" s="129" t="s">
        <v>188</v>
      </c>
      <c r="Y27" s="129"/>
      <c r="Z27" s="130">
        <f>Y26</f>
        <v>0</v>
      </c>
    </row>
    <row r="28" spans="1:26" ht="15.6">
      <c r="A28" s="19"/>
      <c r="B28" s="19"/>
      <c r="C28" s="279"/>
      <c r="D28" s="19"/>
      <c r="E28" s="19"/>
      <c r="F28" s="19"/>
      <c r="G28" s="19"/>
      <c r="H28" s="19"/>
      <c r="I28" s="19"/>
      <c r="J28" s="19"/>
      <c r="K28" s="19"/>
      <c r="L28" s="143"/>
      <c r="M28" s="192"/>
      <c r="N28" s="192"/>
      <c r="O28" s="19"/>
      <c r="P28" s="143"/>
      <c r="Q28" s="143"/>
      <c r="R28" s="143"/>
      <c r="S28" s="19"/>
      <c r="T28" s="192"/>
      <c r="U28" s="192"/>
      <c r="V28" s="192"/>
      <c r="W28" s="19"/>
      <c r="X28" s="192"/>
      <c r="Y28" s="192"/>
      <c r="Z28" s="192"/>
    </row>
    <row r="29" spans="1:26" ht="15.6">
      <c r="A29" s="19"/>
      <c r="B29" s="19"/>
      <c r="C29" s="279"/>
      <c r="D29" s="19"/>
      <c r="E29" s="19"/>
      <c r="F29" s="19"/>
      <c r="G29" s="19"/>
      <c r="H29" s="19"/>
      <c r="I29" s="19"/>
      <c r="J29" s="19"/>
      <c r="K29" s="19"/>
      <c r="L29" s="384" t="s">
        <v>202</v>
      </c>
      <c r="M29" s="130">
        <f>C18</f>
        <v>0</v>
      </c>
      <c r="N29" s="129"/>
      <c r="O29" s="19"/>
      <c r="P29" s="384" t="s">
        <v>202</v>
      </c>
      <c r="Q29" s="128">
        <f>E18</f>
        <v>0</v>
      </c>
      <c r="R29" s="52"/>
      <c r="S29" s="19"/>
      <c r="T29" s="384" t="s">
        <v>202</v>
      </c>
      <c r="U29" s="130">
        <f>G18</f>
        <v>0</v>
      </c>
      <c r="V29" s="129"/>
      <c r="W29" s="19"/>
      <c r="X29" s="384" t="s">
        <v>202</v>
      </c>
      <c r="Y29" s="130">
        <f>I18</f>
        <v>0</v>
      </c>
      <c r="Z29" s="129"/>
    </row>
    <row r="30" spans="1:26" ht="15.6">
      <c r="A30" s="19"/>
      <c r="B30" s="19"/>
      <c r="C30" s="279"/>
      <c r="D30" s="19"/>
      <c r="E30" s="19"/>
      <c r="F30" s="19"/>
      <c r="G30" s="19"/>
      <c r="H30" s="19"/>
      <c r="I30" s="19"/>
      <c r="J30" s="19"/>
      <c r="K30" s="19"/>
      <c r="L30" s="52" t="s">
        <v>188</v>
      </c>
      <c r="M30" s="129"/>
      <c r="N30" s="130">
        <f>M29</f>
        <v>0</v>
      </c>
      <c r="O30" s="19"/>
      <c r="P30" s="52" t="s">
        <v>188</v>
      </c>
      <c r="Q30" s="52"/>
      <c r="R30" s="128">
        <f>Q29</f>
        <v>0</v>
      </c>
      <c r="S30" s="19"/>
      <c r="T30" s="129" t="s">
        <v>188</v>
      </c>
      <c r="U30" s="129"/>
      <c r="V30" s="130">
        <f>U29</f>
        <v>0</v>
      </c>
      <c r="W30" s="19"/>
      <c r="X30" s="129" t="s">
        <v>188</v>
      </c>
      <c r="Y30" s="129"/>
      <c r="Z30" s="130">
        <f>Y29</f>
        <v>0</v>
      </c>
    </row>
    <row r="31" spans="1:26" ht="15.6">
      <c r="A31" s="19"/>
      <c r="B31" s="19"/>
      <c r="C31" s="279"/>
      <c r="D31" s="19"/>
      <c r="E31" s="19"/>
      <c r="F31" s="19"/>
      <c r="G31" s="19"/>
      <c r="H31" s="19"/>
      <c r="I31" s="19"/>
      <c r="J31" s="19"/>
      <c r="K31" s="19"/>
      <c r="L31" s="143"/>
      <c r="M31" s="192"/>
      <c r="N31" s="192"/>
      <c r="O31" s="19"/>
      <c r="P31" s="143"/>
      <c r="Q31" s="143"/>
      <c r="R31" s="143"/>
      <c r="S31" s="19"/>
      <c r="T31" s="192"/>
      <c r="U31" s="192"/>
      <c r="V31" s="192"/>
      <c r="W31" s="19"/>
      <c r="X31" s="192"/>
      <c r="Y31" s="192"/>
      <c r="Z31" s="192"/>
    </row>
    <row r="32" spans="1:26" ht="15.6">
      <c r="A32" s="19"/>
      <c r="B32" s="19"/>
      <c r="C32" s="19"/>
      <c r="D32" s="19"/>
      <c r="E32" s="19"/>
      <c r="F32" s="19"/>
      <c r="G32" s="19"/>
      <c r="H32" s="19"/>
      <c r="I32" s="19"/>
      <c r="J32" s="19"/>
      <c r="K32" s="19"/>
      <c r="L32" s="384" t="s">
        <v>284</v>
      </c>
      <c r="M32" s="130">
        <f>C19</f>
        <v>0</v>
      </c>
      <c r="N32" s="129"/>
      <c r="O32" s="19"/>
      <c r="P32" s="384" t="s">
        <v>284</v>
      </c>
      <c r="Q32" s="128">
        <f>E19</f>
        <v>0</v>
      </c>
      <c r="R32" s="52"/>
      <c r="S32" s="19"/>
      <c r="T32" s="384" t="s">
        <v>284</v>
      </c>
      <c r="U32" s="130">
        <f>G19</f>
        <v>0</v>
      </c>
      <c r="V32" s="129"/>
      <c r="W32" s="19"/>
      <c r="X32" s="384" t="s">
        <v>284</v>
      </c>
      <c r="Y32" s="130">
        <f>I19</f>
        <v>0</v>
      </c>
      <c r="Z32" s="129"/>
    </row>
    <row r="33" spans="1:26" ht="15.6">
      <c r="A33" s="19"/>
      <c r="B33" s="19"/>
      <c r="C33" s="19"/>
      <c r="D33" s="19"/>
      <c r="E33" s="19"/>
      <c r="F33" s="19"/>
      <c r="G33" s="19"/>
      <c r="H33" s="19"/>
      <c r="I33" s="19"/>
      <c r="J33" s="19"/>
      <c r="K33" s="19"/>
      <c r="L33" s="52" t="s">
        <v>188</v>
      </c>
      <c r="M33" s="129"/>
      <c r="N33" s="130">
        <f>M32</f>
        <v>0</v>
      </c>
      <c r="O33" s="19"/>
      <c r="P33" s="52" t="s">
        <v>188</v>
      </c>
      <c r="Q33" s="52"/>
      <c r="R33" s="128">
        <f>Q32</f>
        <v>0</v>
      </c>
      <c r="S33" s="19"/>
      <c r="T33" s="129" t="s">
        <v>188</v>
      </c>
      <c r="U33" s="129"/>
      <c r="V33" s="130">
        <f>U32</f>
        <v>0</v>
      </c>
      <c r="W33" s="19"/>
      <c r="X33" s="129" t="s">
        <v>188</v>
      </c>
      <c r="Y33" s="129"/>
      <c r="Z33" s="130">
        <f>Y32</f>
        <v>0</v>
      </c>
    </row>
    <row r="34" spans="1:26" ht="16.649999999999999" customHeight="1">
      <c r="A34" s="19"/>
      <c r="B34" s="19"/>
      <c r="C34" s="19"/>
      <c r="D34" s="19"/>
      <c r="E34" s="19"/>
      <c r="F34" s="19"/>
      <c r="G34" s="19"/>
      <c r="H34" s="19"/>
      <c r="I34" s="19"/>
      <c r="J34" s="19"/>
      <c r="K34" s="19"/>
      <c r="L34" s="143"/>
      <c r="M34" s="192"/>
      <c r="N34" s="192"/>
      <c r="O34" s="19"/>
      <c r="P34" s="143"/>
      <c r="Q34" s="143"/>
      <c r="R34" s="143"/>
      <c r="S34" s="19"/>
      <c r="T34" s="192"/>
      <c r="U34" s="192"/>
      <c r="V34" s="192"/>
      <c r="W34" s="19"/>
      <c r="X34" s="192"/>
      <c r="Y34" s="192"/>
      <c r="Z34" s="192"/>
    </row>
    <row r="35" spans="1:26" ht="15.6">
      <c r="A35" s="19"/>
      <c r="B35" s="19"/>
      <c r="C35" s="19"/>
      <c r="D35" s="19"/>
      <c r="E35" s="19"/>
      <c r="F35" s="19"/>
      <c r="G35" s="19"/>
      <c r="H35" s="19"/>
      <c r="I35" s="19"/>
      <c r="J35" s="19"/>
      <c r="K35" s="19"/>
      <c r="L35" s="384" t="s">
        <v>288</v>
      </c>
      <c r="M35" s="130">
        <f>C20</f>
        <v>0</v>
      </c>
      <c r="N35" s="129"/>
      <c r="O35" s="19"/>
      <c r="P35" s="384" t="s">
        <v>288</v>
      </c>
      <c r="Q35" s="128">
        <f>E20</f>
        <v>0</v>
      </c>
      <c r="R35" s="52"/>
      <c r="S35" s="19"/>
      <c r="T35" s="384" t="s">
        <v>288</v>
      </c>
      <c r="U35" s="130">
        <f>G20</f>
        <v>0</v>
      </c>
      <c r="V35" s="129"/>
      <c r="W35" s="19"/>
      <c r="X35" s="384" t="s">
        <v>288</v>
      </c>
      <c r="Y35" s="130">
        <f>I20</f>
        <v>0</v>
      </c>
      <c r="Z35" s="129"/>
    </row>
    <row r="36" spans="1:26" ht="15.6">
      <c r="A36" s="19"/>
      <c r="B36" s="19"/>
      <c r="C36" s="19"/>
      <c r="D36" s="19"/>
      <c r="E36" s="19"/>
      <c r="F36" s="19"/>
      <c r="G36" s="19"/>
      <c r="H36" s="19"/>
      <c r="I36" s="19"/>
      <c r="J36" s="19"/>
      <c r="K36" s="19"/>
      <c r="L36" s="52" t="s">
        <v>188</v>
      </c>
      <c r="M36" s="129"/>
      <c r="N36" s="130">
        <f>M35</f>
        <v>0</v>
      </c>
      <c r="O36" s="19"/>
      <c r="P36" s="52" t="s">
        <v>188</v>
      </c>
      <c r="Q36" s="52"/>
      <c r="R36" s="128">
        <f>Q35</f>
        <v>0</v>
      </c>
      <c r="S36" s="19"/>
      <c r="T36" s="129" t="s">
        <v>188</v>
      </c>
      <c r="U36" s="129"/>
      <c r="V36" s="130">
        <f>U35</f>
        <v>0</v>
      </c>
      <c r="W36" s="19"/>
      <c r="X36" s="129" t="s">
        <v>188</v>
      </c>
      <c r="Y36" s="129"/>
      <c r="Z36" s="130">
        <f>Y35</f>
        <v>0</v>
      </c>
    </row>
    <row r="37" spans="1:26" ht="15.6">
      <c r="A37" s="19"/>
      <c r="B37" s="19"/>
      <c r="C37" s="19"/>
      <c r="D37" s="19"/>
      <c r="E37" s="19"/>
      <c r="F37" s="19"/>
      <c r="G37" s="19"/>
      <c r="H37" s="19"/>
      <c r="I37" s="19"/>
      <c r="J37" s="19"/>
      <c r="K37" s="19"/>
      <c r="L37" s="143"/>
      <c r="M37" s="192"/>
      <c r="N37" s="192"/>
      <c r="O37" s="19"/>
      <c r="P37" s="143"/>
      <c r="Q37" s="143"/>
      <c r="R37" s="143"/>
      <c r="S37" s="19"/>
      <c r="T37" s="192"/>
      <c r="U37" s="192"/>
      <c r="V37" s="192"/>
      <c r="W37" s="19"/>
      <c r="X37" s="192"/>
      <c r="Y37" s="192"/>
      <c r="Z37" s="192"/>
    </row>
    <row r="38" spans="1:26" ht="15.6">
      <c r="A38" s="19"/>
      <c r="B38" s="19"/>
      <c r="C38" s="19"/>
      <c r="D38" s="19"/>
      <c r="E38" s="19"/>
      <c r="F38" s="19"/>
      <c r="G38" s="19"/>
      <c r="H38" s="19"/>
      <c r="I38" s="19"/>
      <c r="J38" s="19"/>
      <c r="K38" s="19"/>
      <c r="L38" s="52" t="s">
        <v>204</v>
      </c>
      <c r="M38" s="130">
        <f>C21</f>
        <v>0</v>
      </c>
      <c r="N38" s="129"/>
      <c r="O38" s="19"/>
      <c r="P38" s="52" t="s">
        <v>204</v>
      </c>
      <c r="Q38" s="128">
        <f>E21</f>
        <v>0</v>
      </c>
      <c r="R38" s="52"/>
      <c r="S38" s="19"/>
      <c r="T38" s="129" t="s">
        <v>204</v>
      </c>
      <c r="U38" s="130">
        <f>G21</f>
        <v>0</v>
      </c>
      <c r="V38" s="129"/>
      <c r="W38" s="19"/>
      <c r="X38" s="129" t="s">
        <v>204</v>
      </c>
      <c r="Y38" s="130">
        <f>I21</f>
        <v>0</v>
      </c>
      <c r="Z38" s="129"/>
    </row>
    <row r="39" spans="1:26" ht="15.6">
      <c r="A39" s="19"/>
      <c r="B39" s="19"/>
      <c r="C39" s="19"/>
      <c r="D39" s="19"/>
      <c r="E39" s="19"/>
      <c r="F39" s="19"/>
      <c r="G39" s="19"/>
      <c r="H39" s="19"/>
      <c r="I39" s="19"/>
      <c r="J39" s="19"/>
      <c r="K39" s="19"/>
      <c r="L39" s="52" t="s">
        <v>188</v>
      </c>
      <c r="M39" s="129"/>
      <c r="N39" s="130">
        <f>M38</f>
        <v>0</v>
      </c>
      <c r="O39" s="19"/>
      <c r="P39" s="52" t="s">
        <v>188</v>
      </c>
      <c r="Q39" s="52"/>
      <c r="R39" s="128">
        <f>Q38</f>
        <v>0</v>
      </c>
      <c r="S39" s="19"/>
      <c r="T39" s="129" t="s">
        <v>188</v>
      </c>
      <c r="U39" s="129"/>
      <c r="V39" s="130">
        <f>U38</f>
        <v>0</v>
      </c>
      <c r="W39" s="19"/>
      <c r="X39" s="129" t="s">
        <v>188</v>
      </c>
      <c r="Y39" s="129"/>
      <c r="Z39" s="130">
        <f>Y38</f>
        <v>0</v>
      </c>
    </row>
    <row r="40" spans="1:26" ht="15.6">
      <c r="A40" s="19"/>
      <c r="B40" s="19"/>
      <c r="C40" s="19"/>
      <c r="D40" s="19"/>
      <c r="E40" s="19"/>
      <c r="F40" s="19"/>
      <c r="G40" s="19"/>
      <c r="H40" s="19"/>
      <c r="I40" s="19"/>
      <c r="J40" s="19"/>
      <c r="K40" s="19"/>
      <c r="L40" s="143"/>
      <c r="M40" s="192"/>
      <c r="N40" s="192"/>
      <c r="O40" s="19"/>
      <c r="P40" s="143"/>
      <c r="Q40" s="143"/>
      <c r="R40" s="143"/>
      <c r="S40" s="19"/>
      <c r="T40" s="192"/>
      <c r="U40" s="192"/>
      <c r="V40" s="192"/>
      <c r="W40" s="19"/>
      <c r="X40" s="192"/>
      <c r="Y40" s="192"/>
      <c r="Z40" s="192"/>
    </row>
    <row r="41" spans="1:26" ht="16.2" thickBot="1">
      <c r="A41" s="19"/>
      <c r="B41" s="19"/>
      <c r="C41" s="19"/>
      <c r="D41" s="19"/>
      <c r="E41" s="19"/>
      <c r="F41" s="19"/>
      <c r="G41" s="19"/>
      <c r="H41" s="19"/>
      <c r="I41" s="19"/>
      <c r="J41" s="19"/>
      <c r="K41" s="19"/>
      <c r="L41" s="385" t="s">
        <v>290</v>
      </c>
      <c r="M41" s="130">
        <f>C22</f>
        <v>0</v>
      </c>
      <c r="N41" s="129"/>
      <c r="O41" s="19"/>
      <c r="P41" s="385" t="s">
        <v>290</v>
      </c>
      <c r="Q41" s="128">
        <f>E22</f>
        <v>0</v>
      </c>
      <c r="R41" s="52"/>
      <c r="S41" s="19"/>
      <c r="T41" s="385" t="s">
        <v>290</v>
      </c>
      <c r="U41" s="130">
        <f>G22</f>
        <v>0</v>
      </c>
      <c r="V41" s="129"/>
      <c r="W41" s="19"/>
      <c r="X41" s="385" t="s">
        <v>290</v>
      </c>
      <c r="Y41" s="130">
        <f>I22</f>
        <v>0</v>
      </c>
      <c r="Z41" s="129"/>
    </row>
    <row r="42" spans="1:26" ht="15.6">
      <c r="A42" s="19"/>
      <c r="B42" s="19"/>
      <c r="C42" s="19"/>
      <c r="D42" s="19"/>
      <c r="E42" s="19"/>
      <c r="F42" s="19"/>
      <c r="G42" s="19"/>
      <c r="H42" s="19"/>
      <c r="I42" s="19"/>
      <c r="J42" s="19"/>
      <c r="K42" s="19"/>
      <c r="L42" s="52" t="s">
        <v>188</v>
      </c>
      <c r="M42" s="129"/>
      <c r="N42" s="130">
        <f>M41</f>
        <v>0</v>
      </c>
      <c r="O42" s="19"/>
      <c r="P42" s="52" t="s">
        <v>188</v>
      </c>
      <c r="Q42" s="52"/>
      <c r="R42" s="128">
        <f>Q41</f>
        <v>0</v>
      </c>
      <c r="S42" s="19"/>
      <c r="T42" s="129" t="s">
        <v>188</v>
      </c>
      <c r="U42" s="129"/>
      <c r="V42" s="130">
        <f>U41</f>
        <v>0</v>
      </c>
      <c r="W42" s="19"/>
      <c r="X42" s="129" t="s">
        <v>188</v>
      </c>
      <c r="Y42" s="129"/>
      <c r="Z42" s="130">
        <f>Y41</f>
        <v>0</v>
      </c>
    </row>
    <row r="43" spans="1:26" ht="15.6">
      <c r="A43" s="19"/>
      <c r="B43" s="19"/>
      <c r="C43" s="19"/>
      <c r="D43" s="19"/>
      <c r="E43" s="19"/>
      <c r="F43" s="19"/>
      <c r="G43" s="19"/>
      <c r="H43" s="19"/>
      <c r="I43" s="19"/>
      <c r="J43" s="19"/>
      <c r="K43" s="19"/>
      <c r="L43" s="19"/>
      <c r="M43" s="19"/>
      <c r="N43" s="139"/>
      <c r="O43" s="19"/>
      <c r="P43" s="143"/>
      <c r="Q43" s="143"/>
      <c r="R43" s="143"/>
      <c r="S43" s="19"/>
      <c r="T43" s="19"/>
      <c r="U43" s="19"/>
      <c r="V43" s="19"/>
      <c r="W43" s="19"/>
      <c r="X43" s="19"/>
      <c r="Y43" s="19"/>
      <c r="Z43" s="19"/>
    </row>
    <row r="44" spans="1:26" ht="15.6">
      <c r="A44" s="19"/>
      <c r="B44" s="19"/>
      <c r="C44" s="19"/>
      <c r="D44" s="19"/>
      <c r="E44" s="19"/>
      <c r="F44" s="19"/>
      <c r="G44" s="19"/>
      <c r="H44" s="19"/>
      <c r="I44" s="44"/>
      <c r="J44" s="19"/>
      <c r="K44" s="19"/>
      <c r="L44" s="19" t="s">
        <v>119</v>
      </c>
      <c r="M44" s="135">
        <f>IF((M14+M17+M76)&gt;(N4+N21+N24+N27+N30+N33+N36+N39+N42+N7+N12),(M14+M17+M76)-(N4+N21+N24+N27+N30+N33+N36+N39+N42+N7+N12),0)</f>
        <v>0</v>
      </c>
      <c r="N44" s="139">
        <f>IF((M14+M17+M76)&lt;(N4+N21+N24+N27+N30+N33+N36+N39+N42+N7+N12),(-1)*((M14+M17+M76)-(N4+N21+N24+N27+N30+N33+N36+N39+N42+N7+N12)),0)</f>
        <v>0</v>
      </c>
      <c r="O44" s="19"/>
      <c r="P44" s="202" t="s">
        <v>119</v>
      </c>
      <c r="Q44" s="135">
        <f>IF((Q14+Q17+Q76)&gt;(R4+R21+R24+R27+R30+R33+R36+R39+R42+R7+R12),(Q14+Q17+Q76)-(R4+R21+R24+R27+R30+R33+R36+R39+R42+R7+R12),0)</f>
        <v>0</v>
      </c>
      <c r="R44" s="139">
        <f>IF((Q14+Q17+Q76)&lt;(R4+R21+R24+R27+R30+R33+R36+R39+R42+R7),(-1)*((Q14+Q17+Q76)-(R4+R12+R21+R24+R27+R30+R33+R36+R39+R42+R7)),0)</f>
        <v>0</v>
      </c>
      <c r="S44" s="19"/>
      <c r="T44" s="19" t="s">
        <v>119</v>
      </c>
      <c r="U44" s="135">
        <f>IF((U14+U17+U76)&gt;(V4+V21+V24+V27+V30+V33+V36+V39+V42+V7+V12),(U14+U17+U76)-(V4+V21+V24+V27+V30+V33+V36+V39+V42+V7+V12),0)</f>
        <v>0</v>
      </c>
      <c r="V44" s="139">
        <f>IF((U14+U17+U76)&lt;(V4+V21+V24+V27+V30+V33+V36+V39+V42+V7+V12),(-1)*((U14+U17+U76)-(V4+V21+V24+V27+V30+V33+V36+V39+V42+V7+V12)),0)</f>
        <v>0</v>
      </c>
      <c r="W44" s="19"/>
      <c r="X44" s="19" t="s">
        <v>119</v>
      </c>
      <c r="Y44" s="135">
        <f>IF((Y14+Y17+Y76)&gt;(Z4+Z21+Z24+Z27+Z30+Z33+Z36+Z39+Z42+Z7+Z12),(Y14+Y17+Y76)-(Z4+Z21+Z24+Z27+Z30+Z33+Z36+Z39+Z42+Z7+Z12),0)</f>
        <v>0</v>
      </c>
      <c r="Z44" s="139">
        <f>IF((Y14+Y17+Y76)&lt;(Z12+Z4+Z21+Z24+Z27+Z30+Z33+Z36+Z39+Z42+Z7),(-1)*((Y14+Y17+Y76)-(Z12+Z4+Z21+Z24+Z27+Z30+Z33+Z36+Z39+Z42+Z7)),0)</f>
        <v>0</v>
      </c>
    </row>
    <row r="45" spans="1:26" ht="15.6">
      <c r="A45" s="19"/>
      <c r="B45" s="19"/>
      <c r="C45" s="19"/>
      <c r="D45" s="19"/>
      <c r="E45" s="19"/>
      <c r="F45" s="19"/>
      <c r="G45" s="19"/>
      <c r="H45" s="19"/>
      <c r="I45" s="19"/>
      <c r="J45" s="19"/>
      <c r="K45" s="19"/>
      <c r="L45" s="19"/>
      <c r="M45" s="19"/>
      <c r="N45" s="19"/>
      <c r="O45" s="19"/>
      <c r="P45" s="143"/>
      <c r="Q45" s="143"/>
      <c r="R45" s="143"/>
      <c r="S45" s="19"/>
      <c r="T45" s="19"/>
      <c r="U45" s="19"/>
      <c r="V45" s="19"/>
      <c r="W45" s="19"/>
      <c r="X45" s="19"/>
      <c r="Y45" s="19"/>
      <c r="Z45" s="19"/>
    </row>
    <row r="46" spans="1:26" ht="15.6">
      <c r="A46" s="19"/>
      <c r="B46" s="19"/>
      <c r="C46" s="19"/>
      <c r="D46" s="19"/>
      <c r="E46" s="19"/>
      <c r="F46" s="19"/>
      <c r="G46" s="19"/>
      <c r="H46" s="19"/>
      <c r="I46" s="44"/>
      <c r="J46" s="44"/>
      <c r="K46" s="19"/>
      <c r="L46" s="19" t="s">
        <v>185</v>
      </c>
      <c r="M46" s="135">
        <f>M3</f>
        <v>0</v>
      </c>
      <c r="N46" s="19"/>
      <c r="O46" s="19"/>
      <c r="P46" s="143" t="s">
        <v>205</v>
      </c>
      <c r="Q46" s="202">
        <f>Q3</f>
        <v>0</v>
      </c>
      <c r="R46" s="143"/>
      <c r="S46" s="19"/>
      <c r="T46" s="19" t="s">
        <v>205</v>
      </c>
      <c r="U46" s="135">
        <f>U3</f>
        <v>0</v>
      </c>
      <c r="V46" s="19"/>
      <c r="W46" s="19"/>
      <c r="X46" s="19" t="s">
        <v>205</v>
      </c>
      <c r="Y46" s="135">
        <f>Y3</f>
        <v>0</v>
      </c>
      <c r="Z46" s="19"/>
    </row>
    <row r="47" spans="1:26" ht="15.6">
      <c r="A47" s="19"/>
      <c r="B47" s="19"/>
      <c r="C47" s="19"/>
      <c r="D47" s="19"/>
      <c r="E47" s="19"/>
      <c r="F47" s="19"/>
      <c r="G47" s="44"/>
      <c r="H47" s="19"/>
      <c r="I47" s="44"/>
      <c r="J47" s="19"/>
      <c r="K47" s="19"/>
      <c r="L47" s="19"/>
      <c r="M47" s="19"/>
      <c r="N47" s="19"/>
      <c r="O47" s="19"/>
      <c r="P47" s="143"/>
      <c r="Q47" s="143"/>
      <c r="R47" s="143"/>
      <c r="S47" s="19"/>
      <c r="T47" s="19"/>
      <c r="U47" s="19"/>
      <c r="V47" s="19"/>
      <c r="W47" s="19"/>
      <c r="X47" s="19"/>
      <c r="Y47" s="19"/>
      <c r="Z47" s="19"/>
    </row>
    <row r="48" spans="1:26" ht="15.6">
      <c r="A48" s="19"/>
      <c r="B48" s="19"/>
      <c r="C48" s="19"/>
      <c r="D48" s="19"/>
      <c r="E48" s="19"/>
      <c r="F48" s="19"/>
      <c r="G48" s="44"/>
      <c r="H48" s="19"/>
      <c r="I48" s="19"/>
      <c r="J48" s="19"/>
      <c r="K48" s="19"/>
      <c r="L48" s="19"/>
      <c r="M48" s="19"/>
      <c r="N48" s="19"/>
      <c r="O48" s="19"/>
      <c r="P48" s="143"/>
      <c r="Q48" s="143"/>
      <c r="R48" s="143"/>
      <c r="S48" s="19"/>
      <c r="T48" s="19"/>
      <c r="U48" s="19"/>
      <c r="V48" s="19"/>
      <c r="W48" s="19"/>
      <c r="X48" s="19"/>
      <c r="Y48" s="19"/>
      <c r="Z48" s="19"/>
    </row>
    <row r="49" spans="1:26" ht="15.6">
      <c r="A49" s="19"/>
      <c r="B49" s="19"/>
      <c r="C49" s="19"/>
      <c r="D49" s="19"/>
      <c r="E49" s="19"/>
      <c r="F49" s="19"/>
      <c r="G49" s="19"/>
      <c r="H49" s="19"/>
      <c r="I49" s="19"/>
      <c r="J49" s="19"/>
      <c r="K49" s="19"/>
      <c r="L49" s="270" t="s">
        <v>45</v>
      </c>
      <c r="M49" s="271">
        <f>M6</f>
        <v>0</v>
      </c>
      <c r="N49" s="270"/>
      <c r="O49" s="270"/>
      <c r="P49" s="270" t="s">
        <v>45</v>
      </c>
      <c r="Q49" s="271">
        <f>Q6</f>
        <v>0</v>
      </c>
      <c r="R49" s="270"/>
      <c r="S49" s="270"/>
      <c r="T49" s="270" t="s">
        <v>45</v>
      </c>
      <c r="U49" s="271">
        <f>U6</f>
        <v>0</v>
      </c>
      <c r="V49" s="270"/>
      <c r="W49" s="270"/>
      <c r="X49" s="270" t="s">
        <v>45</v>
      </c>
      <c r="Y49" s="271">
        <f>Y6</f>
        <v>0</v>
      </c>
      <c r="Z49" s="270"/>
    </row>
    <row r="50" spans="1:26" ht="15.6">
      <c r="A50" s="19"/>
      <c r="B50" s="19"/>
      <c r="C50" s="19"/>
      <c r="D50" s="19"/>
      <c r="E50" s="19"/>
      <c r="F50" s="19"/>
      <c r="G50" s="19"/>
      <c r="H50" s="19"/>
      <c r="I50" s="19"/>
      <c r="J50" s="19"/>
      <c r="K50" s="19"/>
      <c r="L50" s="19"/>
      <c r="M50" s="19"/>
      <c r="N50" s="19"/>
      <c r="O50" s="19"/>
      <c r="P50" s="143"/>
      <c r="Q50" s="143"/>
      <c r="R50" s="143"/>
      <c r="S50" s="19"/>
      <c r="T50" s="19"/>
      <c r="U50" s="19"/>
      <c r="V50" s="19"/>
      <c r="W50" s="19"/>
      <c r="X50" s="19"/>
      <c r="Y50" s="19"/>
      <c r="Z50" s="19"/>
    </row>
    <row r="51" spans="1:26" ht="15.6">
      <c r="A51" s="19"/>
      <c r="B51" s="44"/>
      <c r="C51" s="19"/>
      <c r="D51" s="19"/>
      <c r="E51" s="19"/>
      <c r="F51" s="19"/>
      <c r="G51" s="19"/>
      <c r="H51" s="19"/>
      <c r="I51" s="19"/>
      <c r="J51" s="19"/>
      <c r="K51" s="19"/>
      <c r="L51" s="326" t="s">
        <v>206</v>
      </c>
      <c r="M51" s="135">
        <f>M20</f>
        <v>0</v>
      </c>
      <c r="N51" s="19"/>
      <c r="O51" s="19"/>
      <c r="P51" s="326" t="s">
        <v>206</v>
      </c>
      <c r="Q51" s="202">
        <f>Q20</f>
        <v>0</v>
      </c>
      <c r="R51" s="143"/>
      <c r="S51" s="19"/>
      <c r="T51" s="326" t="s">
        <v>206</v>
      </c>
      <c r="U51" s="135">
        <f>U20</f>
        <v>0</v>
      </c>
      <c r="V51" s="19"/>
      <c r="W51" s="19"/>
      <c r="X51" s="326" t="s">
        <v>206</v>
      </c>
      <c r="Y51" s="135">
        <f>Y20</f>
        <v>0</v>
      </c>
      <c r="Z51" s="19"/>
    </row>
    <row r="52" spans="1:26" ht="15.6">
      <c r="A52" s="19"/>
      <c r="B52" s="44"/>
      <c r="C52" s="19"/>
      <c r="D52" s="19"/>
      <c r="E52" s="19"/>
      <c r="F52" s="19"/>
      <c r="G52" s="19"/>
      <c r="H52" s="19"/>
      <c r="I52" s="19"/>
      <c r="J52" s="19"/>
      <c r="K52" s="19"/>
      <c r="L52" s="326"/>
      <c r="M52" s="19"/>
      <c r="N52" s="19"/>
      <c r="O52" s="19"/>
      <c r="P52" s="326"/>
      <c r="Q52" s="143"/>
      <c r="R52" s="143"/>
      <c r="S52" s="19"/>
      <c r="T52" s="326"/>
      <c r="U52" s="19"/>
      <c r="V52" s="19"/>
      <c r="W52" s="19"/>
      <c r="X52" s="326"/>
      <c r="Y52" s="19"/>
      <c r="Z52" s="19"/>
    </row>
    <row r="53" spans="1:26" ht="15.6">
      <c r="A53" s="19"/>
      <c r="B53" s="19"/>
      <c r="C53" s="19"/>
      <c r="D53" s="19"/>
      <c r="E53" s="19"/>
      <c r="F53" s="19"/>
      <c r="G53" s="19"/>
      <c r="H53" s="19"/>
      <c r="I53" s="19"/>
      <c r="J53" s="19"/>
      <c r="K53" s="19"/>
      <c r="L53" s="312" t="s">
        <v>200</v>
      </c>
      <c r="M53" s="135">
        <f>M23</f>
        <v>0</v>
      </c>
      <c r="N53" s="19"/>
      <c r="O53" s="19"/>
      <c r="P53" s="312" t="s">
        <v>200</v>
      </c>
      <c r="Q53" s="202">
        <f>Q23</f>
        <v>0</v>
      </c>
      <c r="R53" s="143"/>
      <c r="S53" s="19"/>
      <c r="T53" s="312" t="s">
        <v>200</v>
      </c>
      <c r="U53" s="135">
        <f>U23</f>
        <v>0</v>
      </c>
      <c r="V53" s="19"/>
      <c r="W53" s="19"/>
      <c r="X53" s="312" t="s">
        <v>200</v>
      </c>
      <c r="Y53" s="135">
        <f>Y23</f>
        <v>0</v>
      </c>
      <c r="Z53" s="19"/>
    </row>
    <row r="54" spans="1:26" ht="15.6">
      <c r="A54" s="19"/>
      <c r="B54" s="19"/>
      <c r="C54" s="19"/>
      <c r="D54" s="19"/>
      <c r="E54" s="19"/>
      <c r="F54" s="19"/>
      <c r="G54" s="19"/>
      <c r="H54" s="19"/>
      <c r="I54" s="19"/>
      <c r="J54" s="19"/>
      <c r="K54" s="19"/>
      <c r="L54" s="326"/>
      <c r="M54" s="19"/>
      <c r="N54" s="19"/>
      <c r="O54" s="19"/>
      <c r="P54" s="326"/>
      <c r="Q54" s="143"/>
      <c r="R54" s="143"/>
      <c r="S54" s="19"/>
      <c r="T54" s="326"/>
      <c r="U54" s="19"/>
      <c r="V54" s="19"/>
      <c r="W54" s="19"/>
      <c r="X54" s="326"/>
      <c r="Y54" s="19"/>
      <c r="Z54" s="19"/>
    </row>
    <row r="55" spans="1:26" ht="15.6">
      <c r="A55" s="19"/>
      <c r="B55" s="19"/>
      <c r="C55" s="19"/>
      <c r="D55" s="19"/>
      <c r="E55" s="19"/>
      <c r="F55" s="19"/>
      <c r="G55" s="19"/>
      <c r="H55" s="19"/>
      <c r="I55" s="19"/>
      <c r="J55" s="19"/>
      <c r="K55" s="19"/>
      <c r="L55" s="312" t="s">
        <v>281</v>
      </c>
      <c r="M55" s="135">
        <f>M26</f>
        <v>0</v>
      </c>
      <c r="N55" s="19"/>
      <c r="O55" s="19"/>
      <c r="P55" s="312" t="s">
        <v>281</v>
      </c>
      <c r="Q55" s="202">
        <f>Q26</f>
        <v>0</v>
      </c>
      <c r="R55" s="143"/>
      <c r="S55" s="19"/>
      <c r="T55" s="312" t="s">
        <v>281</v>
      </c>
      <c r="U55" s="135">
        <f>U26</f>
        <v>0</v>
      </c>
      <c r="V55" s="19"/>
      <c r="W55" s="19"/>
      <c r="X55" s="312" t="s">
        <v>281</v>
      </c>
      <c r="Y55" s="135">
        <f>Y26</f>
        <v>0</v>
      </c>
      <c r="Z55" s="19"/>
    </row>
    <row r="56" spans="1:26" ht="15.6">
      <c r="A56" s="19"/>
      <c r="B56" s="19"/>
      <c r="C56" s="19"/>
      <c r="D56" s="19"/>
      <c r="E56" s="19"/>
      <c r="F56" s="19"/>
      <c r="G56" s="19"/>
      <c r="H56" s="19"/>
      <c r="I56" s="19"/>
      <c r="J56" s="19"/>
      <c r="K56" s="19"/>
      <c r="L56" s="326"/>
      <c r="M56" s="19"/>
      <c r="N56" s="19"/>
      <c r="O56" s="19"/>
      <c r="P56" s="326"/>
      <c r="Q56" s="143"/>
      <c r="R56" s="143"/>
      <c r="S56" s="19"/>
      <c r="T56" s="326"/>
      <c r="U56" s="19"/>
      <c r="V56" s="19"/>
      <c r="W56" s="19"/>
      <c r="X56" s="326"/>
      <c r="Y56" s="19"/>
      <c r="Z56" s="19"/>
    </row>
    <row r="57" spans="1:26" ht="15.6">
      <c r="A57" s="19"/>
      <c r="B57" s="19"/>
      <c r="C57" s="19"/>
      <c r="D57" s="19"/>
      <c r="E57" s="19"/>
      <c r="F57" s="19"/>
      <c r="G57" s="19"/>
      <c r="H57" s="19"/>
      <c r="I57" s="19"/>
      <c r="J57" s="19"/>
      <c r="K57" s="19"/>
      <c r="L57" s="312" t="s">
        <v>202</v>
      </c>
      <c r="M57" s="135">
        <f>M29</f>
        <v>0</v>
      </c>
      <c r="N57" s="19"/>
      <c r="O57" s="19"/>
      <c r="P57" s="312" t="s">
        <v>202</v>
      </c>
      <c r="Q57" s="202">
        <f>Q29</f>
        <v>0</v>
      </c>
      <c r="R57" s="143"/>
      <c r="S57" s="19"/>
      <c r="T57" s="312" t="s">
        <v>202</v>
      </c>
      <c r="U57" s="135">
        <f>U29</f>
        <v>0</v>
      </c>
      <c r="V57" s="19"/>
      <c r="W57" s="19"/>
      <c r="X57" s="312" t="s">
        <v>202</v>
      </c>
      <c r="Y57" s="135">
        <f>Y29</f>
        <v>0</v>
      </c>
      <c r="Z57" s="19"/>
    </row>
    <row r="58" spans="1:26" ht="15.6">
      <c r="A58" s="19"/>
      <c r="B58" s="19"/>
      <c r="C58" s="19"/>
      <c r="D58" s="19"/>
      <c r="E58" s="19"/>
      <c r="F58" s="19"/>
      <c r="G58" s="19"/>
      <c r="H58" s="19"/>
      <c r="I58" s="19"/>
      <c r="J58" s="19"/>
      <c r="K58" s="19"/>
      <c r="L58" s="326"/>
      <c r="M58" s="19"/>
      <c r="N58" s="19"/>
      <c r="O58" s="19"/>
      <c r="P58" s="326"/>
      <c r="Q58" s="143"/>
      <c r="R58" s="143"/>
      <c r="S58" s="19"/>
      <c r="T58" s="326"/>
      <c r="U58" s="19"/>
      <c r="V58" s="19"/>
      <c r="W58" s="19"/>
      <c r="X58" s="326"/>
      <c r="Y58" s="19"/>
      <c r="Z58" s="19"/>
    </row>
    <row r="59" spans="1:26" ht="15.6">
      <c r="A59" s="19"/>
      <c r="B59" s="19"/>
      <c r="C59" s="19"/>
      <c r="D59" s="19"/>
      <c r="E59" s="19"/>
      <c r="F59" s="19"/>
      <c r="G59" s="19"/>
      <c r="H59" s="19"/>
      <c r="I59" s="19"/>
      <c r="J59" s="19"/>
      <c r="K59" s="19"/>
      <c r="L59" s="312" t="s">
        <v>284</v>
      </c>
      <c r="M59" s="135">
        <f>M32</f>
        <v>0</v>
      </c>
      <c r="N59" s="19"/>
      <c r="O59" s="19"/>
      <c r="P59" s="312" t="s">
        <v>284</v>
      </c>
      <c r="Q59" s="202">
        <f>Q32</f>
        <v>0</v>
      </c>
      <c r="R59" s="143"/>
      <c r="S59" s="19"/>
      <c r="T59" s="312" t="s">
        <v>284</v>
      </c>
      <c r="U59" s="135">
        <f>U32</f>
        <v>0</v>
      </c>
      <c r="V59" s="19"/>
      <c r="W59" s="19"/>
      <c r="X59" s="312" t="s">
        <v>284</v>
      </c>
      <c r="Y59" s="135">
        <f>Y32</f>
        <v>0</v>
      </c>
      <c r="Z59" s="19"/>
    </row>
    <row r="60" spans="1:26" ht="15.6">
      <c r="A60" s="19"/>
      <c r="B60" s="19"/>
      <c r="C60" s="19"/>
      <c r="D60" s="19"/>
      <c r="E60" s="19"/>
      <c r="F60" s="19"/>
      <c r="G60" s="19"/>
      <c r="H60" s="19"/>
      <c r="I60" s="19"/>
      <c r="J60" s="19"/>
      <c r="K60" s="19"/>
      <c r="L60" s="326"/>
      <c r="M60" s="19"/>
      <c r="N60" s="19"/>
      <c r="O60" s="19"/>
      <c r="P60" s="326"/>
      <c r="Q60" s="143"/>
      <c r="R60" s="143"/>
      <c r="S60" s="19"/>
      <c r="T60" s="326"/>
      <c r="U60" s="19"/>
      <c r="V60" s="19"/>
      <c r="W60" s="19"/>
      <c r="X60" s="326"/>
      <c r="Y60" s="19"/>
      <c r="Z60" s="19"/>
    </row>
    <row r="61" spans="1:26" ht="15.6">
      <c r="A61" s="19"/>
      <c r="B61" s="19"/>
      <c r="C61" s="19"/>
      <c r="D61" s="19"/>
      <c r="E61" s="19"/>
      <c r="F61" s="19"/>
      <c r="G61" s="19"/>
      <c r="H61" s="19"/>
      <c r="I61" s="19"/>
      <c r="J61" s="19"/>
      <c r="K61" s="19"/>
      <c r="L61" s="312" t="s">
        <v>288</v>
      </c>
      <c r="M61" s="135">
        <f>M35</f>
        <v>0</v>
      </c>
      <c r="N61" s="19"/>
      <c r="O61" s="19"/>
      <c r="P61" s="312" t="s">
        <v>288</v>
      </c>
      <c r="Q61" s="202">
        <f>Q35</f>
        <v>0</v>
      </c>
      <c r="R61" s="143"/>
      <c r="S61" s="19"/>
      <c r="T61" s="312" t="s">
        <v>288</v>
      </c>
      <c r="U61" s="135">
        <f>U35</f>
        <v>0</v>
      </c>
      <c r="V61" s="19"/>
      <c r="W61" s="19"/>
      <c r="X61" s="312" t="s">
        <v>288</v>
      </c>
      <c r="Y61" s="135">
        <f>Y35</f>
        <v>0</v>
      </c>
      <c r="Z61" s="19"/>
    </row>
    <row r="62" spans="1:26" ht="15.6">
      <c r="A62" s="19"/>
      <c r="B62" s="19"/>
      <c r="C62" s="19"/>
      <c r="D62" s="19"/>
      <c r="E62" s="19"/>
      <c r="F62" s="19"/>
      <c r="G62" s="19"/>
      <c r="H62" s="19"/>
      <c r="I62" s="19"/>
      <c r="J62" s="19"/>
      <c r="K62" s="19"/>
      <c r="L62" s="326"/>
      <c r="M62" s="19"/>
      <c r="N62" s="19"/>
      <c r="O62" s="19"/>
      <c r="P62" s="326"/>
      <c r="Q62" s="143"/>
      <c r="R62" s="143"/>
      <c r="S62" s="19"/>
      <c r="T62" s="326"/>
      <c r="U62" s="19"/>
      <c r="V62" s="19"/>
      <c r="W62" s="19"/>
      <c r="X62" s="326"/>
      <c r="Y62" s="19"/>
      <c r="Z62" s="19"/>
    </row>
    <row r="63" spans="1:26" ht="15.6">
      <c r="A63" s="19"/>
      <c r="B63" s="19"/>
      <c r="C63" s="19"/>
      <c r="D63" s="19"/>
      <c r="E63" s="19"/>
      <c r="F63" s="19"/>
      <c r="G63" s="19"/>
      <c r="H63" s="19"/>
      <c r="I63" s="19"/>
      <c r="J63" s="19"/>
      <c r="K63" s="19"/>
      <c r="L63" s="326" t="s">
        <v>73</v>
      </c>
      <c r="M63" s="135">
        <f>M38</f>
        <v>0</v>
      </c>
      <c r="N63" s="19"/>
      <c r="O63" s="19"/>
      <c r="P63" s="326" t="s">
        <v>73</v>
      </c>
      <c r="Q63" s="202">
        <f>Q38</f>
        <v>0</v>
      </c>
      <c r="R63" s="143"/>
      <c r="S63" s="19"/>
      <c r="T63" s="326" t="s">
        <v>73</v>
      </c>
      <c r="U63" s="135">
        <f>U38</f>
        <v>0</v>
      </c>
      <c r="V63" s="19"/>
      <c r="W63" s="19"/>
      <c r="X63" s="326" t="s">
        <v>73</v>
      </c>
      <c r="Y63" s="135">
        <f>Y38</f>
        <v>0</v>
      </c>
      <c r="Z63" s="19"/>
    </row>
    <row r="64" spans="1:26" ht="15.6">
      <c r="A64" s="19"/>
      <c r="B64" s="19"/>
      <c r="C64" s="19"/>
      <c r="D64" s="19"/>
      <c r="E64" s="19"/>
      <c r="F64" s="19"/>
      <c r="G64" s="19"/>
      <c r="H64" s="19"/>
      <c r="I64" s="19"/>
      <c r="J64" s="19"/>
      <c r="K64" s="19"/>
      <c r="L64" s="326"/>
      <c r="M64" s="19"/>
      <c r="N64" s="19"/>
      <c r="O64" s="19"/>
      <c r="P64" s="326"/>
      <c r="Q64" s="143"/>
      <c r="R64" s="143"/>
      <c r="S64" s="19"/>
      <c r="T64" s="326"/>
      <c r="U64" s="19"/>
      <c r="V64" s="19"/>
      <c r="W64" s="19"/>
      <c r="X64" s="326"/>
      <c r="Y64" s="19"/>
      <c r="Z64" s="19"/>
    </row>
    <row r="65" spans="1:26" ht="15.6">
      <c r="A65" s="19"/>
      <c r="B65" s="19"/>
      <c r="C65" s="19"/>
      <c r="D65" s="19"/>
      <c r="E65" s="19"/>
      <c r="F65" s="19"/>
      <c r="G65" s="19"/>
      <c r="H65" s="19"/>
      <c r="I65" s="19"/>
      <c r="J65" s="19"/>
      <c r="K65" s="19"/>
      <c r="L65" s="312" t="s">
        <v>290</v>
      </c>
      <c r="M65" s="135">
        <f>M41</f>
        <v>0</v>
      </c>
      <c r="N65" s="19"/>
      <c r="O65" s="19"/>
      <c r="P65" s="312" t="s">
        <v>290</v>
      </c>
      <c r="Q65" s="202">
        <f>Q41</f>
        <v>0</v>
      </c>
      <c r="R65" s="143"/>
      <c r="S65" s="19"/>
      <c r="T65" s="312" t="s">
        <v>290</v>
      </c>
      <c r="U65" s="135">
        <f>U41</f>
        <v>0</v>
      </c>
      <c r="V65" s="19"/>
      <c r="W65" s="19"/>
      <c r="X65" s="312" t="s">
        <v>290</v>
      </c>
      <c r="Y65" s="135">
        <f>Y41</f>
        <v>0</v>
      </c>
      <c r="Z65" s="19"/>
    </row>
    <row r="66" spans="1:26" ht="15.6">
      <c r="A66" s="19"/>
      <c r="B66" s="19"/>
      <c r="C66" s="19"/>
      <c r="D66" s="19"/>
      <c r="E66" s="19"/>
      <c r="F66" s="19"/>
      <c r="G66" s="19"/>
      <c r="H66" s="19"/>
      <c r="I66" s="19"/>
      <c r="J66" s="19"/>
      <c r="K66" s="19"/>
      <c r="L66" s="19"/>
      <c r="M66" s="19"/>
      <c r="N66" s="19"/>
      <c r="O66" s="19"/>
      <c r="P66" s="143"/>
      <c r="Q66" s="143"/>
      <c r="R66" s="143"/>
      <c r="S66" s="19"/>
      <c r="T66" s="19"/>
      <c r="U66" s="19"/>
      <c r="V66" s="19"/>
      <c r="W66" s="19"/>
      <c r="X66" s="19"/>
      <c r="Y66" s="19"/>
      <c r="Z66" s="19"/>
    </row>
    <row r="67" spans="1:26" ht="15.6">
      <c r="A67" s="19"/>
      <c r="B67" s="19"/>
      <c r="C67" s="19"/>
      <c r="D67" s="19"/>
      <c r="E67" s="19"/>
      <c r="F67" s="19"/>
      <c r="G67" s="19"/>
      <c r="H67" s="19"/>
      <c r="I67" s="19"/>
      <c r="J67" s="19"/>
      <c r="K67" s="19"/>
      <c r="L67" s="19" t="s">
        <v>56</v>
      </c>
      <c r="M67" s="135">
        <f>IF(M11&gt;N77,M11-N77,0)</f>
        <v>0</v>
      </c>
      <c r="N67" s="135">
        <f>IF(N77&gt;M11,N77-M11,0)</f>
        <v>0</v>
      </c>
      <c r="O67" s="19"/>
      <c r="P67" s="143" t="s">
        <v>56</v>
      </c>
      <c r="Q67" s="202">
        <f>IF(Q11&gt;R77,Q11-R77,0)</f>
        <v>0</v>
      </c>
      <c r="R67" s="202">
        <f>IF(R77&gt;Q11,R77-Q11,0)</f>
        <v>0</v>
      </c>
      <c r="S67" s="19"/>
      <c r="T67" s="19" t="s">
        <v>56</v>
      </c>
      <c r="U67" s="202">
        <f>IF(U11&gt;V77,U11-V77,0)</f>
        <v>0</v>
      </c>
      <c r="V67" s="202">
        <f>IF(V77&gt;U11,V77-U11,0)</f>
        <v>0</v>
      </c>
      <c r="W67" s="19"/>
      <c r="X67" s="19" t="s">
        <v>56</v>
      </c>
      <c r="Y67" s="202">
        <f>IF(Y11&gt;Z77,Y11-Z77,0)</f>
        <v>0</v>
      </c>
      <c r="Z67" s="202">
        <f>IF(Z77&gt;Y11,Z77-Y11,0)</f>
        <v>0</v>
      </c>
    </row>
    <row r="68" spans="1:26" ht="15.6">
      <c r="A68" s="19"/>
      <c r="B68" s="19"/>
      <c r="C68" s="19"/>
      <c r="D68" s="19"/>
      <c r="E68" s="19"/>
      <c r="F68" s="19"/>
      <c r="G68" s="19"/>
      <c r="H68" s="19"/>
      <c r="I68" s="19"/>
      <c r="J68" s="19"/>
      <c r="K68" s="19"/>
      <c r="L68" s="19"/>
      <c r="M68" s="19"/>
      <c r="N68" s="19"/>
      <c r="O68" s="19"/>
      <c r="P68" s="143"/>
      <c r="Q68" s="143"/>
      <c r="R68" s="143"/>
      <c r="S68" s="19"/>
      <c r="T68" s="19"/>
      <c r="U68" s="19"/>
      <c r="V68" s="19"/>
      <c r="W68" s="19"/>
      <c r="X68" s="19"/>
      <c r="Y68" s="19"/>
      <c r="Z68" s="19"/>
    </row>
    <row r="69" spans="1:26" ht="15.6">
      <c r="A69" s="19"/>
      <c r="B69" s="19"/>
      <c r="C69" s="19"/>
      <c r="D69" s="19"/>
      <c r="E69" s="19"/>
      <c r="F69" s="19"/>
      <c r="G69" s="19"/>
      <c r="H69" s="19"/>
      <c r="I69" s="19"/>
      <c r="J69" s="19"/>
      <c r="K69" s="19"/>
      <c r="L69" s="19" t="s">
        <v>195</v>
      </c>
      <c r="M69" s="19"/>
      <c r="N69" s="135">
        <f>N15</f>
        <v>0</v>
      </c>
      <c r="O69" s="19"/>
      <c r="P69" s="143" t="s">
        <v>195</v>
      </c>
      <c r="Q69" s="143"/>
      <c r="R69" s="202">
        <f>R15</f>
        <v>0</v>
      </c>
      <c r="S69" s="19"/>
      <c r="T69" s="19" t="s">
        <v>195</v>
      </c>
      <c r="U69" s="19"/>
      <c r="V69" s="135">
        <f>V15</f>
        <v>0</v>
      </c>
      <c r="W69" s="19"/>
      <c r="X69" s="19" t="s">
        <v>195</v>
      </c>
      <c r="Y69" s="19"/>
      <c r="Z69" s="135">
        <f>Z15</f>
        <v>0</v>
      </c>
    </row>
    <row r="70" spans="1:26" ht="15.6">
      <c r="A70" s="19"/>
      <c r="B70" s="19"/>
      <c r="C70" s="19"/>
      <c r="D70" s="19"/>
      <c r="E70" s="19"/>
      <c r="F70" s="19"/>
      <c r="G70" s="19"/>
      <c r="H70" s="19"/>
      <c r="I70" s="19"/>
      <c r="J70" s="19"/>
      <c r="K70" s="19"/>
      <c r="L70" s="19"/>
      <c r="M70" s="19"/>
      <c r="N70" s="19"/>
      <c r="O70" s="19"/>
      <c r="P70" s="143"/>
      <c r="Q70" s="143"/>
      <c r="R70" s="143"/>
      <c r="S70" s="19"/>
      <c r="T70" s="19"/>
      <c r="U70" s="19"/>
      <c r="V70" s="19"/>
      <c r="W70" s="19"/>
      <c r="X70" s="19"/>
      <c r="Y70" s="19"/>
      <c r="Z70" s="19"/>
    </row>
    <row r="71" spans="1:26" ht="15.6">
      <c r="A71" s="19"/>
      <c r="B71" s="19"/>
      <c r="C71" s="19"/>
      <c r="D71" s="19"/>
      <c r="E71" s="19"/>
      <c r="F71" s="19"/>
      <c r="G71" s="19"/>
      <c r="H71" s="19"/>
      <c r="I71" s="19"/>
      <c r="J71" s="19"/>
      <c r="K71" s="19"/>
      <c r="L71" s="19" t="s">
        <v>13</v>
      </c>
      <c r="M71" s="19"/>
      <c r="N71" s="135">
        <f>N18</f>
        <v>0</v>
      </c>
      <c r="O71" s="19"/>
      <c r="P71" s="143" t="s">
        <v>13</v>
      </c>
      <c r="Q71" s="143"/>
      <c r="R71" s="202">
        <f>R18</f>
        <v>0</v>
      </c>
      <c r="S71" s="19"/>
      <c r="T71" s="19" t="s">
        <v>13</v>
      </c>
      <c r="U71" s="19"/>
      <c r="V71" s="135">
        <f>V18</f>
        <v>0</v>
      </c>
      <c r="W71" s="19"/>
      <c r="X71" s="19" t="s">
        <v>13</v>
      </c>
      <c r="Y71" s="19"/>
      <c r="Z71" s="135">
        <f>Z18</f>
        <v>0</v>
      </c>
    </row>
    <row r="72" spans="1:26" ht="15.6">
      <c r="A72" s="19"/>
      <c r="B72" s="19"/>
      <c r="C72" s="19"/>
      <c r="D72" s="19"/>
      <c r="E72" s="19"/>
      <c r="F72" s="19"/>
      <c r="G72" s="19"/>
      <c r="H72" s="19"/>
      <c r="I72" s="19"/>
      <c r="J72" s="19"/>
      <c r="K72" s="19"/>
      <c r="L72" s="19"/>
      <c r="M72" s="19"/>
      <c r="N72" s="19"/>
      <c r="O72" s="19"/>
      <c r="P72" s="143"/>
      <c r="Q72" s="143"/>
      <c r="R72" s="143"/>
      <c r="S72" s="19"/>
      <c r="T72" s="19"/>
      <c r="U72" s="19"/>
      <c r="V72" s="19"/>
      <c r="W72" s="19"/>
      <c r="X72" s="19"/>
      <c r="Y72" s="19"/>
      <c r="Z72" s="19"/>
    </row>
    <row r="73" spans="1:26" ht="15.6">
      <c r="A73" s="19"/>
      <c r="B73" s="19"/>
      <c r="C73" s="19"/>
      <c r="D73" s="19"/>
      <c r="E73" s="19"/>
      <c r="F73" s="19"/>
      <c r="G73" s="19"/>
      <c r="H73" s="19"/>
      <c r="I73" s="19"/>
      <c r="J73" s="19"/>
      <c r="K73" s="19"/>
      <c r="L73" s="19"/>
      <c r="M73" s="19"/>
      <c r="N73" s="19"/>
      <c r="O73" s="19"/>
      <c r="P73" s="143"/>
      <c r="Q73" s="143"/>
      <c r="R73" s="143"/>
      <c r="S73" s="19"/>
      <c r="T73" s="19"/>
      <c r="U73" s="19"/>
      <c r="V73" s="19"/>
      <c r="W73" s="19"/>
      <c r="X73" s="19"/>
      <c r="Y73" s="19"/>
      <c r="Z73" s="19"/>
    </row>
    <row r="74" spans="1:26" ht="15.6">
      <c r="A74" s="19"/>
      <c r="B74" s="19"/>
      <c r="C74" s="19"/>
      <c r="D74" s="19"/>
      <c r="E74" s="19"/>
      <c r="F74" s="19"/>
      <c r="G74" s="19"/>
      <c r="H74" s="19"/>
      <c r="I74" s="19"/>
      <c r="J74" s="19"/>
      <c r="K74" s="19"/>
      <c r="L74" s="19"/>
      <c r="M74" s="19"/>
      <c r="N74" s="19"/>
      <c r="O74" s="19"/>
      <c r="P74" s="143"/>
      <c r="Q74" s="143"/>
      <c r="R74" s="143"/>
      <c r="S74" s="19"/>
      <c r="T74" s="19"/>
      <c r="U74" s="19"/>
      <c r="V74" s="19"/>
      <c r="W74" s="19"/>
      <c r="X74" s="19"/>
      <c r="Y74" s="19"/>
      <c r="Z74" s="19"/>
    </row>
    <row r="75" spans="1:26" ht="15.6">
      <c r="A75" s="19"/>
      <c r="B75" s="19"/>
      <c r="C75" s="19"/>
      <c r="D75" s="19"/>
      <c r="E75" s="19"/>
      <c r="F75" s="19"/>
      <c r="G75" s="19"/>
      <c r="H75" s="19"/>
      <c r="I75" s="19"/>
      <c r="J75" s="19"/>
      <c r="K75" s="19"/>
      <c r="L75" s="19" t="s">
        <v>207</v>
      </c>
      <c r="M75" s="19"/>
      <c r="N75" s="19"/>
      <c r="O75" s="19"/>
      <c r="P75" s="143"/>
      <c r="Q75" s="143"/>
      <c r="R75" s="143"/>
      <c r="S75" s="19"/>
      <c r="T75" s="19"/>
      <c r="U75" s="19"/>
      <c r="V75" s="19"/>
      <c r="W75" s="19"/>
      <c r="X75" s="19"/>
      <c r="Y75" s="19"/>
      <c r="Z75" s="19"/>
    </row>
    <row r="76" spans="1:26" ht="15.6">
      <c r="A76" s="19"/>
      <c r="B76" s="19"/>
      <c r="C76" s="19"/>
      <c r="D76" s="19"/>
      <c r="E76" s="19"/>
      <c r="F76" s="19"/>
      <c r="G76" s="19"/>
      <c r="H76" s="19"/>
      <c r="I76" s="19"/>
      <c r="J76" s="19"/>
      <c r="K76" s="19"/>
      <c r="L76" s="137" t="s">
        <v>177</v>
      </c>
      <c r="M76" s="182">
        <f>C5</f>
        <v>0</v>
      </c>
      <c r="N76" s="137"/>
      <c r="O76" s="19"/>
      <c r="P76" s="52" t="s">
        <v>119</v>
      </c>
      <c r="Q76" s="128">
        <f>E5</f>
        <v>0</v>
      </c>
      <c r="R76" s="52"/>
      <c r="S76" s="19"/>
      <c r="T76" s="137" t="s">
        <v>119</v>
      </c>
      <c r="U76" s="182">
        <f>G5</f>
        <v>0</v>
      </c>
      <c r="V76" s="137"/>
      <c r="W76" s="19"/>
      <c r="X76" s="137" t="s">
        <v>119</v>
      </c>
      <c r="Y76" s="182">
        <f>I5</f>
        <v>0</v>
      </c>
      <c r="Z76" s="137"/>
    </row>
    <row r="77" spans="1:26" ht="15.6">
      <c r="A77" s="19"/>
      <c r="B77" s="19"/>
      <c r="C77" s="19"/>
      <c r="D77" s="19"/>
      <c r="E77" s="19"/>
      <c r="F77" s="19"/>
      <c r="G77" s="19"/>
      <c r="H77" s="19"/>
      <c r="I77" s="19"/>
      <c r="J77" s="19"/>
      <c r="K77" s="19"/>
      <c r="L77" s="137" t="s">
        <v>208</v>
      </c>
      <c r="M77" s="137"/>
      <c r="N77" s="182">
        <f>M76</f>
        <v>0</v>
      </c>
      <c r="O77" s="19"/>
      <c r="P77" s="52" t="s">
        <v>209</v>
      </c>
      <c r="Q77" s="52"/>
      <c r="R77" s="128">
        <f>Q76</f>
        <v>0</v>
      </c>
      <c r="S77" s="19"/>
      <c r="T77" s="137" t="s">
        <v>209</v>
      </c>
      <c r="U77" s="137"/>
      <c r="V77" s="182">
        <f>U76</f>
        <v>0</v>
      </c>
      <c r="W77" s="19"/>
      <c r="X77" s="137" t="s">
        <v>209</v>
      </c>
      <c r="Y77" s="137"/>
      <c r="Z77" s="182">
        <f>Y76</f>
        <v>0</v>
      </c>
    </row>
    <row r="78" spans="1:26" ht="15.6">
      <c r="A78" s="19"/>
      <c r="B78" s="19"/>
      <c r="C78" s="19"/>
      <c r="D78" s="19"/>
      <c r="E78" s="19"/>
      <c r="F78" s="19"/>
      <c r="G78" s="19"/>
      <c r="H78" s="19"/>
      <c r="I78" s="19"/>
      <c r="J78" s="19"/>
      <c r="K78" s="19"/>
      <c r="L78" s="51"/>
      <c r="M78" s="51"/>
      <c r="N78" s="51"/>
      <c r="O78" s="19"/>
      <c r="P78" s="143"/>
      <c r="Q78" s="143"/>
      <c r="R78" s="143"/>
      <c r="S78" s="19"/>
      <c r="T78" s="19"/>
      <c r="U78" s="19"/>
      <c r="V78" s="19"/>
      <c r="W78" s="19"/>
      <c r="X78" s="19"/>
      <c r="Y78" s="19"/>
      <c r="Z78" s="19"/>
    </row>
    <row r="79" spans="1:26" ht="15.6">
      <c r="A79" s="19"/>
      <c r="B79" s="19"/>
      <c r="C79" s="19"/>
      <c r="D79" s="19"/>
      <c r="E79" s="19"/>
      <c r="F79" s="19"/>
      <c r="G79" s="19"/>
      <c r="H79" s="19"/>
      <c r="I79" s="19"/>
      <c r="J79" s="19"/>
      <c r="K79" s="19"/>
      <c r="L79" s="51"/>
      <c r="M79" s="51"/>
      <c r="N79" s="51"/>
      <c r="O79" s="19"/>
      <c r="P79" s="143"/>
      <c r="Q79" s="143"/>
      <c r="R79" s="143"/>
      <c r="S79" s="19"/>
      <c r="T79" s="19"/>
      <c r="U79" s="19"/>
      <c r="V79" s="19"/>
      <c r="W79" s="19"/>
      <c r="X79" s="19"/>
      <c r="Y79" s="19"/>
      <c r="Z79" s="19"/>
    </row>
    <row r="80" spans="1:26" ht="15.6">
      <c r="A80" s="19"/>
      <c r="B80" s="19"/>
      <c r="C80" s="19"/>
      <c r="D80" s="19"/>
      <c r="E80" s="19"/>
      <c r="F80" s="19"/>
      <c r="G80" s="19"/>
      <c r="H80" s="19"/>
      <c r="I80" s="19"/>
      <c r="J80" s="19"/>
      <c r="K80" s="19"/>
      <c r="L80" s="5"/>
      <c r="M80" s="5" t="s">
        <v>210</v>
      </c>
      <c r="N80" s="5"/>
      <c r="O80" s="4"/>
      <c r="P80" s="23"/>
      <c r="Q80" s="23"/>
      <c r="R80" s="23"/>
      <c r="S80" s="4"/>
      <c r="T80" s="4"/>
      <c r="U80" s="4"/>
      <c r="V80" s="4"/>
      <c r="W80" s="4"/>
      <c r="X80" s="4"/>
      <c r="Y80" s="4"/>
      <c r="Z80" s="4"/>
    </row>
    <row r="81" spans="1:13" ht="15.6">
      <c r="A81" s="19"/>
      <c r="B81" s="19"/>
      <c r="C81" s="19"/>
      <c r="D81" s="19"/>
      <c r="E81" s="19"/>
      <c r="F81" s="19"/>
      <c r="G81" s="19"/>
      <c r="H81" s="19"/>
      <c r="I81" s="19"/>
      <c r="J81" s="19"/>
      <c r="K81" s="19"/>
      <c r="L81" s="4"/>
      <c r="M81" t="s">
        <v>211</v>
      </c>
    </row>
    <row r="82" spans="1:13" ht="15.6">
      <c r="A82" s="19"/>
      <c r="B82" s="19"/>
      <c r="C82" s="19"/>
      <c r="D82" s="19"/>
      <c r="E82" s="19"/>
      <c r="F82" s="19"/>
      <c r="G82" s="19"/>
      <c r="H82" s="19"/>
      <c r="I82" s="19"/>
      <c r="J82" s="19"/>
      <c r="K82" s="19"/>
      <c r="L82" s="4"/>
      <c r="M82"/>
    </row>
    <row r="83" spans="1:13" ht="15.6">
      <c r="A83" s="19"/>
      <c r="B83" s="19"/>
      <c r="C83" s="19"/>
      <c r="D83" s="19"/>
      <c r="E83" s="19"/>
      <c r="F83" s="19"/>
      <c r="G83" s="19"/>
      <c r="H83" s="19"/>
      <c r="I83" s="19"/>
      <c r="J83" s="19"/>
      <c r="K83" s="19"/>
      <c r="L83" s="4"/>
      <c r="M83" s="4"/>
    </row>
    <row r="84" spans="1:13" ht="15.6">
      <c r="A84" s="19"/>
      <c r="B84" s="19"/>
      <c r="C84" s="19"/>
      <c r="D84" s="19"/>
      <c r="E84" s="19"/>
      <c r="F84" s="19"/>
      <c r="G84" s="19"/>
      <c r="H84" s="19"/>
      <c r="I84" s="19"/>
      <c r="J84" s="19"/>
      <c r="K84" s="19"/>
      <c r="L84" s="4"/>
      <c r="M84" s="4"/>
    </row>
    <row r="85" spans="1:13" ht="15.6">
      <c r="A85" s="4"/>
      <c r="B85" s="4"/>
      <c r="C85" s="4"/>
      <c r="D85" s="4"/>
      <c r="E85" s="4"/>
      <c r="F85" s="4"/>
      <c r="G85" s="4"/>
      <c r="H85" s="4"/>
      <c r="I85" s="4"/>
      <c r="J85" s="19"/>
      <c r="K85" s="4"/>
      <c r="L85" s="4"/>
      <c r="M85" s="4"/>
    </row>
  </sheetData>
  <sheetProtection password="8690" sheet="1" objects="1" scenarios="1" formatCells="0" formatColumns="0" formatRows="0"/>
  <protectedRanges>
    <protectedRange sqref="C15:I22" name="Range5"/>
    <protectedRange sqref="C9:I9" name="Range3"/>
    <protectedRange sqref="C5:I7" name="Range1"/>
    <protectedRange sqref="C2:I2" name="Range2"/>
    <protectedRange sqref="C12:I12" name="Range4"/>
  </protectedRanges>
  <mergeCells count="5">
    <mergeCell ref="A5:A8"/>
    <mergeCell ref="L1:N1"/>
    <mergeCell ref="P1:R1"/>
    <mergeCell ref="T1:V1"/>
    <mergeCell ref="X1:Z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sheetPr>
  <dimension ref="A1:L10"/>
  <sheetViews>
    <sheetView showGridLines="0" workbookViewId="0">
      <selection activeCell="K17" sqref="K17"/>
    </sheetView>
  </sheetViews>
  <sheetFormatPr defaultColWidth="8.88671875" defaultRowHeight="14.4"/>
  <sheetData>
    <row r="1" spans="1:12" ht="15.6">
      <c r="A1" s="397" t="s">
        <v>212</v>
      </c>
      <c r="B1" s="397"/>
      <c r="C1" s="397"/>
      <c r="D1" s="397"/>
      <c r="E1" s="397"/>
      <c r="F1" s="397"/>
      <c r="G1" s="397"/>
      <c r="H1" s="397"/>
      <c r="I1" s="397"/>
      <c r="J1" s="397"/>
      <c r="L1" s="288"/>
    </row>
    <row r="2" spans="1:12" ht="30" customHeight="1">
      <c r="A2" s="398" t="s">
        <v>213</v>
      </c>
      <c r="B2" s="398"/>
      <c r="C2" s="398"/>
      <c r="D2" s="398"/>
      <c r="E2" s="398"/>
      <c r="F2" s="398"/>
      <c r="G2" s="398"/>
      <c r="H2" s="398"/>
      <c r="I2" s="398"/>
      <c r="J2" s="398"/>
      <c r="K2" s="12"/>
    </row>
    <row r="3" spans="1:12" ht="5.4" customHeight="1">
      <c r="A3" s="273"/>
      <c r="B3" s="273"/>
      <c r="C3" s="273"/>
      <c r="D3" s="273"/>
      <c r="E3" s="273"/>
      <c r="F3" s="273"/>
      <c r="G3" s="273"/>
      <c r="H3" s="273"/>
      <c r="I3" s="273"/>
      <c r="J3" s="273"/>
      <c r="K3" s="12"/>
    </row>
    <row r="4" spans="1:12" ht="52.5" customHeight="1">
      <c r="A4" s="398" t="s">
        <v>214</v>
      </c>
      <c r="B4" s="398"/>
      <c r="C4" s="398"/>
      <c r="D4" s="398"/>
      <c r="E4" s="398"/>
      <c r="F4" s="398"/>
      <c r="G4" s="398"/>
      <c r="H4" s="398"/>
      <c r="I4" s="398"/>
      <c r="J4" s="398"/>
      <c r="K4" s="398"/>
    </row>
    <row r="5" spans="1:12" ht="15" customHeight="1">
      <c r="A5" s="219"/>
      <c r="B5" s="37"/>
      <c r="C5" s="37"/>
      <c r="D5" s="37"/>
      <c r="E5" s="37"/>
      <c r="F5" s="37"/>
      <c r="G5" s="37"/>
      <c r="H5" s="37"/>
      <c r="I5" s="37"/>
      <c r="J5" s="37"/>
      <c r="K5" s="12"/>
      <c r="L5" s="12"/>
    </row>
    <row r="6" spans="1:12" ht="15" customHeight="1">
      <c r="A6" s="12"/>
      <c r="B6" s="37"/>
      <c r="C6" s="37"/>
      <c r="D6" s="37"/>
      <c r="E6" s="37"/>
      <c r="F6" s="37"/>
      <c r="G6" s="37"/>
      <c r="H6" s="37"/>
      <c r="I6" s="37"/>
      <c r="J6" s="37"/>
      <c r="K6" s="12"/>
      <c r="L6" s="12"/>
    </row>
    <row r="7" spans="1:12" ht="15.6">
      <c r="A7" s="12"/>
      <c r="B7" s="37"/>
      <c r="C7" s="37"/>
      <c r="D7" s="37"/>
      <c r="E7" s="37"/>
      <c r="F7" s="37"/>
      <c r="G7" s="37"/>
      <c r="H7" s="37"/>
      <c r="I7" s="37"/>
      <c r="J7" s="37"/>
      <c r="K7" s="12"/>
      <c r="L7" s="12"/>
    </row>
    <row r="8" spans="1:12" ht="15.6">
      <c r="A8" s="12"/>
      <c r="B8" s="37"/>
      <c r="C8" s="37"/>
      <c r="D8" s="37"/>
      <c r="E8" s="37"/>
      <c r="F8" s="37"/>
      <c r="G8" s="37"/>
      <c r="H8" s="37"/>
      <c r="I8" s="37"/>
      <c r="J8" s="37"/>
      <c r="K8" s="12"/>
      <c r="L8" s="12"/>
    </row>
    <row r="9" spans="1:12" ht="15.6">
      <c r="A9" s="12"/>
      <c r="B9" s="37"/>
      <c r="C9" s="37"/>
      <c r="D9" s="37"/>
      <c r="E9" s="37"/>
      <c r="F9" s="37"/>
      <c r="G9" s="37"/>
      <c r="H9" s="37"/>
      <c r="I9" s="37"/>
      <c r="J9" s="37"/>
      <c r="K9" s="12"/>
      <c r="L9" s="12"/>
    </row>
    <row r="10" spans="1:12">
      <c r="A10" s="12"/>
      <c r="B10" s="12"/>
      <c r="C10" s="12"/>
      <c r="D10" s="12"/>
      <c r="E10" s="12"/>
      <c r="F10" s="12"/>
      <c r="G10" s="12"/>
      <c r="H10" s="12"/>
      <c r="I10" s="12"/>
      <c r="J10" s="12"/>
      <c r="K10" s="12"/>
      <c r="L10" s="12"/>
    </row>
  </sheetData>
  <sheetProtection algorithmName="SHA-512" hashValue="38a15a+BN1wlxf9HXxhJvE0B72FrbARi6Bawk9+jtWUSc52Ibr0GGw6by8vQZHI5s1KY7BecwiPXRfzPqgq/Zg==" saltValue="flbZsz7xbH7IeRo/Xii/xg==" spinCount="100000" sheet="1" formatCells="0" formatColumns="0" formatRows="0"/>
  <mergeCells count="3">
    <mergeCell ref="A1:J1"/>
    <mergeCell ref="A2:J2"/>
    <mergeCell ref="A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35"/>
  <sheetViews>
    <sheetView showGridLines="0" workbookViewId="0">
      <selection activeCell="L6" sqref="L6"/>
    </sheetView>
  </sheetViews>
  <sheetFormatPr defaultColWidth="11.44140625" defaultRowHeight="13.8"/>
  <cols>
    <col min="1" max="1" width="30.88671875" style="16" customWidth="1"/>
    <col min="2" max="2" width="3.109375" style="16" customWidth="1"/>
    <col min="3" max="4" width="15.88671875" style="16" customWidth="1"/>
    <col min="5" max="5" width="3.109375" style="16" customWidth="1"/>
    <col min="6" max="7" width="15.88671875" style="16" customWidth="1"/>
    <col min="8" max="8" width="3.109375" style="16" customWidth="1"/>
    <col min="9" max="10" width="15.88671875" style="16" customWidth="1"/>
    <col min="11" max="11" width="3.109375" style="16" customWidth="1"/>
    <col min="12" max="13" width="15.88671875" style="16" customWidth="1"/>
    <col min="14" max="14" width="30.109375" style="16" customWidth="1"/>
    <col min="15" max="15" width="13.44140625" style="16" bestFit="1" customWidth="1"/>
    <col min="16" max="16" width="19.88671875" style="16" customWidth="1"/>
    <col min="17" max="22" width="11.44140625" style="16"/>
    <col min="23" max="23" width="12.109375" style="16" bestFit="1" customWidth="1"/>
    <col min="24" max="16384" width="11.44140625" style="16"/>
  </cols>
  <sheetData>
    <row r="1" spans="1:27" ht="15.6">
      <c r="A1" s="426" t="str">
        <f>'Company Input'!C2</f>
        <v>Company Name</v>
      </c>
      <c r="B1" s="426"/>
      <c r="C1" s="426"/>
      <c r="D1" s="426"/>
      <c r="E1" s="426"/>
      <c r="F1" s="426"/>
      <c r="G1" s="426"/>
      <c r="H1" s="426"/>
      <c r="I1" s="426"/>
      <c r="J1" s="426"/>
      <c r="K1" s="426"/>
      <c r="L1" s="426"/>
      <c r="M1" s="426"/>
      <c r="N1" s="289"/>
      <c r="O1" s="4"/>
      <c r="P1" s="4"/>
      <c r="Q1" s="4"/>
      <c r="R1" s="4"/>
      <c r="S1" s="4"/>
      <c r="T1" s="4"/>
      <c r="U1" s="4"/>
      <c r="V1" s="4"/>
      <c r="W1" s="4"/>
      <c r="X1" s="4"/>
      <c r="Y1" s="4"/>
      <c r="Z1" s="4"/>
      <c r="AA1" s="4"/>
    </row>
    <row r="2" spans="1:27" ht="15.6">
      <c r="A2" s="427" t="s">
        <v>95</v>
      </c>
      <c r="B2" s="427"/>
      <c r="C2" s="427"/>
      <c r="D2" s="427"/>
      <c r="E2" s="427"/>
      <c r="F2" s="427"/>
      <c r="G2" s="427"/>
      <c r="H2" s="427"/>
      <c r="I2" s="427"/>
      <c r="J2" s="427"/>
      <c r="K2" s="427"/>
      <c r="L2" s="427"/>
      <c r="M2" s="427"/>
      <c r="N2" s="4"/>
      <c r="O2" s="4"/>
      <c r="P2" s="4"/>
      <c r="Q2" s="4"/>
      <c r="R2" s="4"/>
      <c r="S2" s="4"/>
      <c r="T2" s="4"/>
      <c r="U2" s="4"/>
      <c r="V2" s="4"/>
      <c r="W2" s="4"/>
      <c r="X2" s="4"/>
      <c r="Y2" s="4"/>
      <c r="Z2" s="4"/>
      <c r="AA2" s="4"/>
    </row>
    <row r="3" spans="1:27" ht="30.9" customHeight="1">
      <c r="A3" s="426" t="s">
        <v>215</v>
      </c>
      <c r="B3" s="426"/>
      <c r="C3" s="415">
        <f>'Company Input'!C15</f>
        <v>2025</v>
      </c>
      <c r="D3" s="415"/>
      <c r="E3" s="274"/>
      <c r="F3" s="415">
        <f>'Company Input'!C16</f>
        <v>2026</v>
      </c>
      <c r="G3" s="415"/>
      <c r="H3" s="274"/>
      <c r="I3" s="415">
        <f>'Company Input'!C17</f>
        <v>2027</v>
      </c>
      <c r="J3" s="415"/>
      <c r="K3" s="274"/>
      <c r="L3" s="415">
        <f>'Company Input'!C18</f>
        <v>2028</v>
      </c>
      <c r="M3" s="415"/>
      <c r="N3" s="205"/>
      <c r="O3" s="22"/>
      <c r="P3" s="22"/>
      <c r="Q3" s="22"/>
      <c r="R3" s="22"/>
      <c r="S3" s="22"/>
      <c r="T3" s="22"/>
      <c r="U3" s="4"/>
      <c r="V3" s="4"/>
      <c r="W3" s="4"/>
      <c r="X3" s="4"/>
      <c r="Y3" s="4"/>
      <c r="Z3" s="4"/>
      <c r="AA3" s="4"/>
    </row>
    <row r="4" spans="1:27" ht="15.6">
      <c r="A4" s="142" t="s">
        <v>161</v>
      </c>
      <c r="B4" s="19"/>
      <c r="C4" s="277" t="s">
        <v>162</v>
      </c>
      <c r="D4" s="277" t="s">
        <v>163</v>
      </c>
      <c r="E4" s="51"/>
      <c r="F4" s="277" t="s">
        <v>162</v>
      </c>
      <c r="G4" s="277" t="s">
        <v>163</v>
      </c>
      <c r="H4" s="51"/>
      <c r="I4" s="277" t="s">
        <v>216</v>
      </c>
      <c r="J4" s="277" t="s">
        <v>163</v>
      </c>
      <c r="K4" s="51"/>
      <c r="L4" s="277" t="s">
        <v>162</v>
      </c>
      <c r="M4" s="277" t="s">
        <v>163</v>
      </c>
      <c r="N4" s="4"/>
      <c r="O4" s="4"/>
      <c r="P4" s="4"/>
      <c r="Q4" s="4"/>
      <c r="R4" s="4"/>
      <c r="S4" s="4"/>
      <c r="T4" s="4"/>
      <c r="U4" s="4"/>
      <c r="V4" s="4"/>
      <c r="W4" s="4"/>
      <c r="X4" s="4"/>
      <c r="Y4" s="4"/>
      <c r="Z4" s="4"/>
      <c r="AA4" s="4"/>
    </row>
    <row r="5" spans="1:27" s="4" customFormat="1" ht="15.6">
      <c r="A5" s="19" t="s">
        <v>119</v>
      </c>
      <c r="B5" s="19"/>
      <c r="C5" s="212">
        <f>'Product and Service Input'!L66-'Product and Service Input'!M66+'Other Inputs'!M44-'Other Inputs'!N44+'Product and Service Input'!L98</f>
        <v>0</v>
      </c>
      <c r="D5" s="213"/>
      <c r="E5" s="19"/>
      <c r="F5" s="212">
        <f>'Product and Service Input'!P66-'Product and Service Input'!Q66+'Other Inputs'!Q44-'Other Inputs'!R44+'Product and Service Input'!P98</f>
        <v>0</v>
      </c>
      <c r="G5" s="213"/>
      <c r="H5" s="19"/>
      <c r="I5" s="212">
        <f>'Product and Service Input'!T66-'Product and Service Input'!U66+'Other Inputs'!U44-'Other Inputs'!V44+'Product and Service Input'!T98</f>
        <v>0</v>
      </c>
      <c r="J5" s="213"/>
      <c r="K5" s="19"/>
      <c r="L5" s="212">
        <f>'Product and Service Input'!X66-'Product and Service Input'!Y66+'Other Inputs'!Y44-'Other Inputs'!Z44+'Product and Service Input'!X98</f>
        <v>0</v>
      </c>
      <c r="M5" s="213"/>
      <c r="O5" s="31"/>
      <c r="P5" s="216"/>
    </row>
    <row r="6" spans="1:27" s="4" customFormat="1" ht="15.6">
      <c r="A6" s="19" t="s">
        <v>185</v>
      </c>
      <c r="B6" s="19"/>
      <c r="C6" s="214">
        <f>'Other Inputs'!M3</f>
        <v>0</v>
      </c>
      <c r="D6" s="215"/>
      <c r="E6" s="143"/>
      <c r="F6" s="214">
        <f>'Other Inputs'!Q3</f>
        <v>0</v>
      </c>
      <c r="G6" s="215"/>
      <c r="H6" s="143"/>
      <c r="I6" s="214">
        <f>'Other Inputs'!U3</f>
        <v>0</v>
      </c>
      <c r="J6" s="215"/>
      <c r="K6" s="143"/>
      <c r="L6" s="214">
        <f>'Other Inputs'!Y3</f>
        <v>0</v>
      </c>
      <c r="M6" s="215"/>
      <c r="N6" s="216"/>
      <c r="O6" s="216"/>
      <c r="P6" s="9"/>
    </row>
    <row r="7" spans="1:27" s="4" customFormat="1" ht="15.6">
      <c r="A7" s="19" t="s">
        <v>56</v>
      </c>
      <c r="B7" s="19"/>
      <c r="C7" s="214">
        <f>IF('Other Inputs'!M67&gt;0,'Other Inputs'!M67,0)</f>
        <v>0</v>
      </c>
      <c r="D7" s="215">
        <f>IF('Other Inputs'!N67&gt;0,'Other Inputs'!N67,0)</f>
        <v>0</v>
      </c>
      <c r="E7" s="143"/>
      <c r="F7" s="214">
        <f>IF('Other Inputs'!Q67&gt;0,'Other Inputs'!Q67,0)</f>
        <v>0</v>
      </c>
      <c r="G7" s="215">
        <f>IF('Other Inputs'!R67&gt;0,'Other Inputs'!R67,0)</f>
        <v>0</v>
      </c>
      <c r="H7" s="143"/>
      <c r="I7" s="214">
        <f>IF('Other Inputs'!U67&gt;0,'Other Inputs'!U67,0)</f>
        <v>0</v>
      </c>
      <c r="J7" s="215">
        <f>IF('Other Inputs'!V67&gt;0,'Other Inputs'!V67,0)</f>
        <v>0</v>
      </c>
      <c r="K7" s="143"/>
      <c r="L7" s="214">
        <f>IF('Other Inputs'!Y67&gt;0,'Other Inputs'!Y67,0)</f>
        <v>0</v>
      </c>
      <c r="M7" s="215">
        <f>IF('Other Inputs'!Z67&gt;0,'Other Inputs'!Z67,0)</f>
        <v>0</v>
      </c>
      <c r="N7" s="216"/>
      <c r="O7" s="216"/>
      <c r="P7" s="9"/>
    </row>
    <row r="8" spans="1:27" s="4" customFormat="1" ht="15.6">
      <c r="A8" s="19" t="s">
        <v>13</v>
      </c>
      <c r="B8" s="19"/>
      <c r="C8" s="212"/>
      <c r="D8" s="213">
        <f>'Other Inputs'!N18</f>
        <v>0</v>
      </c>
      <c r="E8" s="192"/>
      <c r="F8" s="212"/>
      <c r="G8" s="213">
        <f>'Other Inputs'!R18</f>
        <v>0</v>
      </c>
      <c r="H8" s="192"/>
      <c r="I8" s="212"/>
      <c r="J8" s="213">
        <f>'Other Inputs'!V18</f>
        <v>0</v>
      </c>
      <c r="K8" s="192"/>
      <c r="L8" s="212"/>
      <c r="M8" s="213">
        <f>'Other Inputs'!Z18</f>
        <v>0</v>
      </c>
    </row>
    <row r="9" spans="1:27" s="4" customFormat="1" ht="15.6">
      <c r="A9" s="19" t="s">
        <v>217</v>
      </c>
      <c r="B9" s="19"/>
      <c r="C9" s="212"/>
      <c r="D9" s="213">
        <f>'Product and Service Input'!M67</f>
        <v>0</v>
      </c>
      <c r="E9" s="19"/>
      <c r="F9" s="212"/>
      <c r="G9" s="213">
        <f>'Product and Service Input'!Q67</f>
        <v>0</v>
      </c>
      <c r="H9" s="19"/>
      <c r="I9" s="212"/>
      <c r="J9" s="213">
        <f>'Product and Service Input'!U67</f>
        <v>0</v>
      </c>
      <c r="K9" s="19"/>
      <c r="L9" s="212"/>
      <c r="M9" s="213">
        <f>'Product and Service Input'!Y67</f>
        <v>0</v>
      </c>
    </row>
    <row r="10" spans="1:27" s="323" customFormat="1" ht="15.6">
      <c r="A10" s="324" t="s">
        <v>297</v>
      </c>
      <c r="B10" s="324"/>
      <c r="C10" s="212"/>
      <c r="D10" s="213">
        <f>+'Product and Service Input'!M100</f>
        <v>0</v>
      </c>
      <c r="E10" s="324"/>
      <c r="F10" s="212"/>
      <c r="G10" s="213">
        <f>+'Product and Service Input'!Q100</f>
        <v>0</v>
      </c>
      <c r="H10" s="324"/>
      <c r="I10" s="212"/>
      <c r="J10" s="213">
        <f>+'Product and Service Input'!U100</f>
        <v>0</v>
      </c>
      <c r="K10" s="324"/>
      <c r="L10" s="212"/>
      <c r="M10" s="213">
        <f>+'Product and Service Input'!Y100</f>
        <v>0</v>
      </c>
    </row>
    <row r="11" spans="1:27" s="4" customFormat="1" ht="15.6">
      <c r="A11" s="19" t="s">
        <v>2</v>
      </c>
      <c r="B11" s="19"/>
      <c r="C11" s="212">
        <f>'Other Inputs'!M20</f>
        <v>0</v>
      </c>
      <c r="D11" s="213"/>
      <c r="E11" s="19"/>
      <c r="F11" s="212">
        <f>'Other Inputs'!Q20</f>
        <v>0</v>
      </c>
      <c r="G11" s="213"/>
      <c r="H11" s="19"/>
      <c r="I11" s="212">
        <f>'Other Inputs'!U20</f>
        <v>0</v>
      </c>
      <c r="J11" s="213"/>
      <c r="K11" s="19"/>
      <c r="L11" s="212">
        <f>'Other Inputs'!Y20</f>
        <v>0</v>
      </c>
      <c r="M11" s="213"/>
      <c r="N11" s="13"/>
    </row>
    <row r="12" spans="1:27" s="4" customFormat="1" ht="15.6">
      <c r="A12" s="312" t="s">
        <v>200</v>
      </c>
      <c r="B12" s="19"/>
      <c r="C12" s="212">
        <f>'Other Inputs'!M23</f>
        <v>0</v>
      </c>
      <c r="D12" s="213"/>
      <c r="E12" s="19"/>
      <c r="F12" s="212">
        <f>'Other Inputs'!Q23</f>
        <v>0</v>
      </c>
      <c r="G12" s="213"/>
      <c r="H12" s="19"/>
      <c r="I12" s="212">
        <f>'Other Inputs'!U23</f>
        <v>0</v>
      </c>
      <c r="J12" s="213"/>
      <c r="K12" s="19"/>
      <c r="L12" s="212">
        <f>'Other Inputs'!Y23</f>
        <v>0</v>
      </c>
      <c r="M12" s="213"/>
    </row>
    <row r="13" spans="1:27" s="4" customFormat="1" ht="15.6">
      <c r="A13" s="312" t="s">
        <v>281</v>
      </c>
      <c r="B13" s="19"/>
      <c r="C13" s="212">
        <f>'Other Inputs'!M26</f>
        <v>0</v>
      </c>
      <c r="D13" s="213"/>
      <c r="E13" s="19"/>
      <c r="F13" s="212">
        <f>'Other Inputs'!Q26</f>
        <v>0</v>
      </c>
      <c r="G13" s="213"/>
      <c r="H13" s="19"/>
      <c r="I13" s="212">
        <f>'Other Inputs'!U26</f>
        <v>0</v>
      </c>
      <c r="J13" s="213"/>
      <c r="K13" s="19"/>
      <c r="L13" s="212">
        <f>'Other Inputs'!Y26</f>
        <v>0</v>
      </c>
      <c r="M13" s="213"/>
    </row>
    <row r="14" spans="1:27" s="4" customFormat="1" ht="15.6">
      <c r="A14" s="326" t="s">
        <v>17</v>
      </c>
      <c r="B14" s="19"/>
      <c r="C14" s="212">
        <f>'Product and Service Input'!L68</f>
        <v>0</v>
      </c>
      <c r="D14" s="213"/>
      <c r="E14" s="19"/>
      <c r="F14" s="212">
        <f>'Product and Service Input'!P68</f>
        <v>0</v>
      </c>
      <c r="G14" s="213"/>
      <c r="H14" s="19"/>
      <c r="I14" s="212">
        <f>'Product and Service Input'!T68</f>
        <v>0</v>
      </c>
      <c r="J14" s="213"/>
      <c r="K14" s="19"/>
      <c r="L14" s="212">
        <f>'Product and Service Input'!X68</f>
        <v>0</v>
      </c>
      <c r="M14" s="213"/>
    </row>
    <row r="15" spans="1:27" s="4" customFormat="1" ht="15.6">
      <c r="A15" s="312" t="s">
        <v>202</v>
      </c>
      <c r="B15" s="19"/>
      <c r="C15" s="212">
        <f>'Other Inputs'!M29</f>
        <v>0</v>
      </c>
      <c r="D15" s="213"/>
      <c r="E15" s="19"/>
      <c r="F15" s="212">
        <f>'Other Inputs'!Q29</f>
        <v>0</v>
      </c>
      <c r="G15" s="213"/>
      <c r="H15" s="19"/>
      <c r="I15" s="212">
        <f>'Other Inputs'!U29</f>
        <v>0</v>
      </c>
      <c r="J15" s="213"/>
      <c r="K15" s="19"/>
      <c r="L15" s="212">
        <f>'Other Inputs'!Y29</f>
        <v>0</v>
      </c>
      <c r="M15" s="213"/>
    </row>
    <row r="16" spans="1:27" s="4" customFormat="1" ht="15.6">
      <c r="A16" s="326" t="s">
        <v>45</v>
      </c>
      <c r="B16" s="19"/>
      <c r="C16" s="212">
        <f>'Other Inputs'!M6</f>
        <v>0</v>
      </c>
      <c r="D16" s="213"/>
      <c r="E16" s="19"/>
      <c r="F16" s="212">
        <f>'Other Inputs'!Q6</f>
        <v>0</v>
      </c>
      <c r="G16" s="213"/>
      <c r="H16" s="19"/>
      <c r="I16" s="212">
        <f>'Other Inputs'!U6</f>
        <v>0</v>
      </c>
      <c r="J16" s="213"/>
      <c r="K16" s="19"/>
      <c r="L16" s="212">
        <f>'Other Inputs'!Y6</f>
        <v>0</v>
      </c>
      <c r="M16" s="213"/>
    </row>
    <row r="17" spans="1:24" s="4" customFormat="1" ht="15.6">
      <c r="A17" s="312" t="s">
        <v>284</v>
      </c>
      <c r="B17" s="19"/>
      <c r="C17" s="212">
        <f>'Other Inputs'!M32</f>
        <v>0</v>
      </c>
      <c r="D17" s="213"/>
      <c r="E17" s="19"/>
      <c r="F17" s="212">
        <f>'Other Inputs'!Q32</f>
        <v>0</v>
      </c>
      <c r="G17" s="213"/>
      <c r="H17" s="19"/>
      <c r="I17" s="212">
        <f>'Other Inputs'!U32</f>
        <v>0</v>
      </c>
      <c r="J17" s="213"/>
      <c r="K17" s="19"/>
      <c r="L17" s="212">
        <f>'Other Inputs'!Y32</f>
        <v>0</v>
      </c>
      <c r="M17" s="213"/>
    </row>
    <row r="18" spans="1:24" s="4" customFormat="1" ht="15.6">
      <c r="A18" s="312" t="s">
        <v>288</v>
      </c>
      <c r="B18" s="19"/>
      <c r="C18" s="212">
        <f>'Other Inputs'!M35</f>
        <v>0</v>
      </c>
      <c r="D18" s="213"/>
      <c r="E18" s="19"/>
      <c r="F18" s="212">
        <f>'Other Inputs'!Q35</f>
        <v>0</v>
      </c>
      <c r="G18" s="213"/>
      <c r="H18" s="19"/>
      <c r="I18" s="212">
        <f>'Other Inputs'!U35</f>
        <v>0</v>
      </c>
      <c r="J18" s="213"/>
      <c r="K18" s="19"/>
      <c r="L18" s="212">
        <f>'Other Inputs'!Y35</f>
        <v>0</v>
      </c>
      <c r="M18" s="213"/>
      <c r="O18" s="5"/>
      <c r="P18" s="5"/>
      <c r="Q18" s="5"/>
      <c r="R18" s="5"/>
      <c r="S18" s="5"/>
      <c r="T18" s="5"/>
      <c r="U18" s="5"/>
      <c r="V18" s="5"/>
      <c r="W18" s="5"/>
      <c r="X18" s="5"/>
    </row>
    <row r="19" spans="1:24" s="4" customFormat="1" ht="15.6">
      <c r="A19" s="326" t="s">
        <v>73</v>
      </c>
      <c r="B19" s="19"/>
      <c r="C19" s="212">
        <f>'Other Inputs'!M38</f>
        <v>0</v>
      </c>
      <c r="D19" s="213"/>
      <c r="E19" s="19"/>
      <c r="F19" s="212">
        <f>'Other Inputs'!Q38</f>
        <v>0</v>
      </c>
      <c r="G19" s="213"/>
      <c r="H19" s="19"/>
      <c r="I19" s="212">
        <f>'Other Inputs'!U38</f>
        <v>0</v>
      </c>
      <c r="J19" s="213"/>
      <c r="K19" s="19"/>
      <c r="L19" s="212">
        <f>'Other Inputs'!Y38</f>
        <v>0</v>
      </c>
      <c r="M19" s="213"/>
      <c r="O19" s="425"/>
      <c r="P19" s="425"/>
      <c r="Q19" s="425"/>
      <c r="R19" s="425"/>
      <c r="S19" s="425"/>
      <c r="T19" s="425"/>
      <c r="U19" s="425"/>
      <c r="V19" s="5"/>
      <c r="W19" s="5"/>
      <c r="X19" s="5"/>
    </row>
    <row r="20" spans="1:24" s="4" customFormat="1" ht="15.6">
      <c r="A20" s="312" t="s">
        <v>290</v>
      </c>
      <c r="B20" s="19"/>
      <c r="C20" s="212">
        <f>'Other Inputs'!M41</f>
        <v>0</v>
      </c>
      <c r="D20" s="195"/>
      <c r="E20" s="135"/>
      <c r="F20" s="212">
        <f>'Other Inputs'!Q41</f>
        <v>0</v>
      </c>
      <c r="G20" s="195"/>
      <c r="H20" s="135"/>
      <c r="I20" s="212">
        <f>'Other Inputs'!U41</f>
        <v>0</v>
      </c>
      <c r="J20" s="195"/>
      <c r="K20" s="135"/>
      <c r="L20" s="212">
        <f>'Other Inputs'!Y41</f>
        <v>0</v>
      </c>
      <c r="M20" s="195"/>
      <c r="O20" s="425"/>
      <c r="P20" s="425"/>
      <c r="Q20" s="425"/>
      <c r="R20" s="3"/>
      <c r="S20" s="3"/>
      <c r="T20" s="3"/>
      <c r="U20" s="3"/>
      <c r="V20" s="5"/>
      <c r="W20" s="5"/>
      <c r="X20" s="5"/>
    </row>
    <row r="21" spans="1:24" s="4" customFormat="1" ht="15.6">
      <c r="A21" s="144" t="s">
        <v>218</v>
      </c>
      <c r="B21" s="19"/>
      <c r="C21" s="194">
        <f>SUM(C5:C20)</f>
        <v>0</v>
      </c>
      <c r="D21" s="195">
        <f>SUM(D5:D20)</f>
        <v>0</v>
      </c>
      <c r="E21" s="135"/>
      <c r="F21" s="194">
        <f>SUM(F5:F20)</f>
        <v>0</v>
      </c>
      <c r="G21" s="195">
        <f>SUM(G5:G20)</f>
        <v>0</v>
      </c>
      <c r="H21" s="135"/>
      <c r="I21" s="194">
        <f>SUM(I5:I20)</f>
        <v>0</v>
      </c>
      <c r="J21" s="195">
        <f>SUM(J5:J20)</f>
        <v>0</v>
      </c>
      <c r="K21" s="135"/>
      <c r="L21" s="194">
        <f>SUM(L5:L20)</f>
        <v>0</v>
      </c>
      <c r="M21" s="195">
        <f>SUM(M5:M20)</f>
        <v>0</v>
      </c>
      <c r="O21" s="5"/>
      <c r="P21" s="5"/>
      <c r="Q21" s="5"/>
      <c r="R21" s="5"/>
      <c r="S21" s="5"/>
      <c r="T21" s="5"/>
      <c r="U21" s="5"/>
      <c r="V21" s="5"/>
      <c r="W21" s="11"/>
      <c r="X21" s="5"/>
    </row>
    <row r="22" spans="1:24" s="4" customFormat="1" ht="15.6">
      <c r="A22" s="234"/>
      <c r="B22" s="143"/>
      <c r="C22" s="143"/>
      <c r="D22" s="143"/>
      <c r="E22" s="143"/>
      <c r="F22" s="202"/>
      <c r="G22" s="202"/>
      <c r="H22" s="143"/>
      <c r="I22" s="202"/>
      <c r="J22" s="143"/>
      <c r="K22" s="143"/>
      <c r="L22" s="202"/>
      <c r="M22" s="143"/>
      <c r="O22" s="5"/>
      <c r="P22" s="5"/>
      <c r="Q22" s="5"/>
      <c r="R22" s="5"/>
      <c r="S22" s="5"/>
      <c r="T22" s="5"/>
      <c r="U22" s="5"/>
      <c r="V22" s="5"/>
      <c r="W22" s="5"/>
      <c r="X22" s="11"/>
    </row>
    <row r="23" spans="1:24" s="4" customFormat="1" ht="15.6">
      <c r="A23" s="143"/>
      <c r="B23" s="143"/>
      <c r="C23" s="19"/>
      <c r="D23" s="19"/>
      <c r="E23" s="19"/>
      <c r="F23" s="19"/>
      <c r="H23" s="19"/>
      <c r="I23" s="19"/>
      <c r="J23" s="19"/>
      <c r="K23" s="19"/>
      <c r="L23" s="19"/>
      <c r="M23" s="19"/>
      <c r="O23" s="5"/>
      <c r="P23" s="5"/>
      <c r="Q23" s="5"/>
      <c r="R23" s="5"/>
      <c r="S23" s="5"/>
      <c r="T23" s="5"/>
      <c r="U23" s="5"/>
      <c r="V23" s="5"/>
      <c r="W23" s="5"/>
      <c r="X23" s="5"/>
    </row>
    <row r="24" spans="1:24" s="4" customFormat="1" ht="15.6">
      <c r="A24" s="424" t="s">
        <v>279</v>
      </c>
      <c r="B24" s="424"/>
      <c r="C24" s="424"/>
      <c r="D24" s="424"/>
      <c r="E24" s="424"/>
      <c r="F24" s="424"/>
      <c r="G24" s="424"/>
      <c r="H24" s="424"/>
      <c r="I24" s="424"/>
      <c r="J24" s="424"/>
      <c r="K24" s="424"/>
      <c r="L24" s="424"/>
      <c r="M24" s="424"/>
      <c r="O24" s="5"/>
      <c r="P24" s="11"/>
      <c r="Q24" s="5"/>
      <c r="R24" s="5"/>
      <c r="S24" s="5"/>
      <c r="T24" s="5"/>
      <c r="U24" s="5"/>
      <c r="V24" s="5"/>
      <c r="W24" s="11"/>
      <c r="X24" s="5"/>
    </row>
    <row r="25" spans="1:24" s="4" customFormat="1" ht="15.6">
      <c r="A25" s="225" t="s">
        <v>277</v>
      </c>
      <c r="B25" s="225"/>
      <c r="C25" s="225"/>
      <c r="D25" s="225"/>
      <c r="E25" s="225"/>
      <c r="F25" s="225"/>
      <c r="G25" s="225"/>
      <c r="H25" s="225"/>
      <c r="I25" s="225"/>
      <c r="J25" s="225"/>
      <c r="K25" s="225"/>
      <c r="L25" s="225"/>
      <c r="M25" s="225"/>
      <c r="O25" s="11"/>
      <c r="P25" s="11"/>
      <c r="Q25" s="5"/>
      <c r="R25" s="5"/>
      <c r="S25" s="5"/>
      <c r="T25" s="5"/>
      <c r="U25" s="5"/>
      <c r="V25" s="5"/>
      <c r="W25" s="5"/>
      <c r="X25" s="11"/>
    </row>
    <row r="26" spans="1:24">
      <c r="A26" s="4"/>
      <c r="B26" s="4"/>
      <c r="C26" s="9"/>
      <c r="D26" s="4"/>
      <c r="E26" s="4"/>
      <c r="F26" s="183"/>
      <c r="G26" s="4"/>
      <c r="H26" s="4"/>
      <c r="I26" s="4"/>
      <c r="J26" s="4"/>
      <c r="K26" s="4"/>
      <c r="L26" s="4"/>
      <c r="M26" s="4"/>
      <c r="N26" s="4"/>
      <c r="O26" s="5"/>
      <c r="P26" s="5"/>
      <c r="Q26" s="5"/>
      <c r="R26" s="5"/>
      <c r="S26" s="5"/>
      <c r="T26" s="5"/>
      <c r="U26" s="5"/>
      <c r="V26" s="5"/>
      <c r="W26" s="5"/>
      <c r="X26" s="5"/>
    </row>
    <row r="27" spans="1:24">
      <c r="M27" s="4"/>
      <c r="N27" s="4"/>
      <c r="O27" s="5"/>
      <c r="P27" s="5"/>
      <c r="Q27" s="5"/>
      <c r="R27" s="5"/>
      <c r="S27" s="5"/>
      <c r="T27" s="5"/>
      <c r="U27" s="5"/>
      <c r="V27" s="5"/>
      <c r="W27" s="5"/>
      <c r="X27" s="5"/>
    </row>
    <row r="28" spans="1:24">
      <c r="A28" s="4"/>
      <c r="B28" s="4"/>
      <c r="C28" s="4"/>
      <c r="D28" s="4"/>
      <c r="E28" s="4"/>
      <c r="F28" s="4"/>
      <c r="G28" s="4"/>
      <c r="H28" s="4"/>
      <c r="I28" s="4"/>
      <c r="J28" s="4"/>
      <c r="K28" s="4"/>
      <c r="L28" s="4"/>
      <c r="M28" s="4"/>
      <c r="N28" s="4"/>
      <c r="O28" s="5"/>
      <c r="P28" s="11"/>
      <c r="Q28" s="5"/>
      <c r="R28" s="5"/>
      <c r="S28" s="5"/>
      <c r="T28" s="5"/>
      <c r="U28" s="5"/>
      <c r="V28" s="5"/>
      <c r="W28" s="11"/>
      <c r="X28" s="5"/>
    </row>
    <row r="29" spans="1:24">
      <c r="A29" s="4"/>
      <c r="B29" s="4"/>
      <c r="C29" s="4"/>
      <c r="D29" s="4"/>
      <c r="E29" s="4"/>
      <c r="F29" s="4"/>
      <c r="G29" s="4"/>
      <c r="H29" s="4"/>
      <c r="I29" s="4"/>
      <c r="J29" s="4"/>
      <c r="K29" s="4"/>
      <c r="L29" s="4"/>
      <c r="M29" s="4"/>
      <c r="N29" s="4"/>
      <c r="O29" s="5"/>
      <c r="P29" s="5"/>
      <c r="Q29" s="5"/>
      <c r="R29" s="5"/>
      <c r="S29" s="5"/>
      <c r="T29" s="5"/>
      <c r="U29" s="5"/>
      <c r="V29" s="5"/>
      <c r="W29" s="5"/>
      <c r="X29" s="5"/>
    </row>
    <row r="30" spans="1:24">
      <c r="A30" s="4"/>
      <c r="B30" s="4"/>
      <c r="C30" s="4"/>
      <c r="D30" s="4"/>
      <c r="E30" s="4"/>
      <c r="F30" s="4"/>
      <c r="G30" s="4"/>
      <c r="H30" s="4"/>
      <c r="I30" s="4"/>
      <c r="J30" s="4"/>
      <c r="K30" s="4"/>
      <c r="L30" s="4"/>
      <c r="M30" s="4"/>
      <c r="N30" s="4"/>
      <c r="O30" s="5"/>
      <c r="P30" s="5"/>
      <c r="Q30" s="5"/>
      <c r="R30" s="5"/>
      <c r="S30" s="5"/>
      <c r="T30" s="5"/>
      <c r="U30" s="5"/>
      <c r="V30" s="5"/>
      <c r="W30" s="5"/>
      <c r="X30" s="5"/>
    </row>
    <row r="31" spans="1:24" ht="15.6">
      <c r="A31" s="4"/>
      <c r="B31" s="4"/>
      <c r="C31" s="4"/>
      <c r="D31" s="4"/>
      <c r="E31" s="4"/>
      <c r="F31" s="4"/>
      <c r="G31" s="4"/>
      <c r="H31" s="4"/>
      <c r="I31" s="4"/>
      <c r="J31" s="4"/>
      <c r="K31" s="4"/>
      <c r="L31" s="4"/>
      <c r="M31" s="4"/>
      <c r="N31" s="200"/>
      <c r="O31" s="20"/>
      <c r="P31" s="20"/>
      <c r="Q31" s="5"/>
      <c r="R31" s="5"/>
      <c r="S31" s="5"/>
      <c r="T31" s="5"/>
      <c r="U31" s="5"/>
      <c r="V31" s="5"/>
      <c r="W31" s="5"/>
      <c r="X31" s="5"/>
    </row>
    <row r="32" spans="1:24" ht="15.6">
      <c r="A32" s="4"/>
      <c r="B32" s="4"/>
      <c r="C32" s="4"/>
      <c r="D32" s="4"/>
      <c r="E32" s="4"/>
      <c r="F32" s="4"/>
      <c r="G32" s="19"/>
      <c r="H32" s="4"/>
      <c r="I32" s="4"/>
      <c r="J32" s="4"/>
      <c r="K32" s="4"/>
      <c r="L32" s="4"/>
      <c r="M32" s="4"/>
      <c r="N32" s="4"/>
      <c r="O32" s="5"/>
      <c r="P32" s="5"/>
      <c r="Q32" s="5"/>
      <c r="R32" s="5"/>
      <c r="S32" s="5"/>
      <c r="T32" s="5"/>
      <c r="U32" s="5"/>
      <c r="V32" s="5"/>
      <c r="W32" s="5"/>
      <c r="X32" s="5"/>
    </row>
    <row r="33" spans="4:24">
      <c r="D33" s="4"/>
      <c r="E33" s="4"/>
      <c r="F33" s="4"/>
      <c r="G33" s="4"/>
      <c r="H33" s="4"/>
      <c r="I33" s="4"/>
      <c r="J33" s="4"/>
      <c r="K33" s="4"/>
      <c r="L33" s="4"/>
      <c r="M33" s="4"/>
      <c r="N33" s="4"/>
      <c r="O33" s="5"/>
      <c r="P33" s="5"/>
      <c r="Q33" s="5"/>
      <c r="R33" s="5"/>
      <c r="S33" s="5"/>
      <c r="T33" s="5"/>
      <c r="U33" s="5"/>
      <c r="V33" s="5"/>
      <c r="W33" s="5"/>
      <c r="X33" s="5"/>
    </row>
    <row r="34" spans="4:24">
      <c r="D34" s="9"/>
      <c r="E34" s="4"/>
      <c r="F34" s="9"/>
      <c r="G34" s="9"/>
      <c r="H34" s="4"/>
      <c r="I34" s="9"/>
      <c r="J34" s="4"/>
      <c r="K34" s="4"/>
      <c r="L34" s="4"/>
      <c r="M34" s="4"/>
      <c r="N34" s="4"/>
      <c r="O34" s="5"/>
      <c r="P34" s="5"/>
      <c r="Q34" s="5"/>
      <c r="R34" s="5"/>
      <c r="S34" s="5"/>
      <c r="T34" s="5"/>
      <c r="U34" s="5"/>
      <c r="V34" s="5"/>
      <c r="W34" s="5"/>
      <c r="X34" s="5"/>
    </row>
    <row r="35" spans="4:24">
      <c r="D35" s="4"/>
      <c r="E35" s="4"/>
      <c r="F35" s="9"/>
      <c r="G35" s="9"/>
      <c r="H35" s="4"/>
      <c r="I35" s="9"/>
      <c r="J35" s="4"/>
      <c r="K35" s="4"/>
      <c r="L35" s="4"/>
      <c r="M35" s="4"/>
      <c r="N35" s="4"/>
      <c r="O35" s="5"/>
      <c r="P35" s="5"/>
      <c r="Q35" s="5"/>
      <c r="R35" s="5"/>
      <c r="S35" s="5"/>
      <c r="T35" s="5"/>
      <c r="U35" s="5"/>
      <c r="V35" s="5"/>
      <c r="W35" s="5"/>
      <c r="X35" s="5"/>
    </row>
  </sheetData>
  <sheetProtection password="8690" sheet="1" objects="1" scenarios="1" formatCells="0" formatColumns="0" formatRows="0"/>
  <mergeCells count="10">
    <mergeCell ref="A24:M24"/>
    <mergeCell ref="O19:U19"/>
    <mergeCell ref="O20:Q20"/>
    <mergeCell ref="A1:M1"/>
    <mergeCell ref="A2:M2"/>
    <mergeCell ref="A3:B3"/>
    <mergeCell ref="C3:D3"/>
    <mergeCell ref="F3:G3"/>
    <mergeCell ref="I3:J3"/>
    <mergeCell ref="L3:M3"/>
  </mergeCells>
  <conditionalFormatting sqref="D20">
    <cfRule type="uniqueValues" dxfId="18" priority="26"/>
  </conditionalFormatting>
  <conditionalFormatting sqref="G20">
    <cfRule type="uniqueValues" dxfId="17" priority="25"/>
  </conditionalFormatting>
  <conditionalFormatting sqref="J20">
    <cfRule type="uniqueValues" dxfId="16" priority="24"/>
  </conditionalFormatting>
  <conditionalFormatting sqref="M20">
    <cfRule type="uniqueValues" dxfId="15" priority="23"/>
  </conditionalFormatting>
  <conditionalFormatting sqref="P5">
    <cfRule type="cellIs" dxfId="14" priority="22" operator="greaterThan">
      <formula>0</formula>
    </cfRule>
  </conditionalFormatting>
  <conditionalFormatting sqref="O6:O7">
    <cfRule type="cellIs" dxfId="13" priority="16" operator="greaterThan">
      <formula>0</formula>
    </cfRule>
  </conditionalFormatting>
  <conditionalFormatting sqref="C21:D21">
    <cfRule type="uniqueValues" dxfId="12" priority="9"/>
  </conditionalFormatting>
  <conditionalFormatting sqref="F21:G21">
    <cfRule type="uniqueValues" dxfId="11" priority="8"/>
  </conditionalFormatting>
  <conditionalFormatting sqref="I21:J21">
    <cfRule type="uniqueValues" dxfId="10" priority="7"/>
  </conditionalFormatting>
  <conditionalFormatting sqref="L21:M21">
    <cfRule type="uniqueValues" dxfId="9" priority="6"/>
  </conditionalFormatting>
  <conditionalFormatting sqref="C5">
    <cfRule type="cellIs" dxfId="8" priority="5" operator="lessThan">
      <formula>0</formula>
    </cfRule>
  </conditionalFormatting>
  <conditionalFormatting sqref="F5">
    <cfRule type="cellIs" dxfId="7" priority="4" operator="lessThan">
      <formula>0</formula>
    </cfRule>
  </conditionalFormatting>
  <conditionalFormatting sqref="I5">
    <cfRule type="cellIs" dxfId="6" priority="3" operator="lessThan">
      <formula>0</formula>
    </cfRule>
  </conditionalFormatting>
  <conditionalFormatting sqref="L5">
    <cfRule type="cellIs" dxfId="5" priority="2" operator="lessThan">
      <formula>0</formula>
    </cfRule>
  </conditionalFormatting>
  <conditionalFormatting sqref="D5 G5 J5 M5">
    <cfRule type="cellIs" dxfId="4"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1:U48"/>
  <sheetViews>
    <sheetView workbookViewId="0">
      <selection activeCell="I7" activeCellId="3" sqref="C7 E7 G7 I7"/>
    </sheetView>
  </sheetViews>
  <sheetFormatPr defaultColWidth="8.88671875" defaultRowHeight="13.8" outlineLevelCol="1"/>
  <cols>
    <col min="1" max="1" width="30.109375" style="4" bestFit="1" customWidth="1"/>
    <col min="2" max="2" width="3.109375" style="4" customWidth="1"/>
    <col min="3" max="3" width="15.88671875" style="4" customWidth="1"/>
    <col min="4" max="4" width="3.109375" style="4" customWidth="1"/>
    <col min="5" max="5" width="15.88671875" style="4" customWidth="1"/>
    <col min="6" max="6" width="3.109375" style="4" customWidth="1"/>
    <col min="7" max="7" width="15.88671875" style="4" customWidth="1"/>
    <col min="8" max="8" width="3.109375" style="4" customWidth="1"/>
    <col min="9" max="9" width="15.88671875" style="4" customWidth="1"/>
    <col min="10" max="10" width="11.33203125" style="4" bestFit="1" customWidth="1"/>
    <col min="11" max="11" width="24.109375" style="4" hidden="1" customWidth="1"/>
    <col min="12" max="12" width="14" style="4" hidden="1" customWidth="1"/>
    <col min="13" max="13" width="15.44140625" style="4" hidden="1" customWidth="1"/>
    <col min="14" max="14" width="8.88671875" style="4" hidden="1" customWidth="1"/>
    <col min="15" max="15" width="24.109375" style="4" hidden="1" customWidth="1"/>
    <col min="16" max="17" width="11.44140625" style="4" hidden="1" customWidth="1"/>
    <col min="18" max="19" width="8.88671875" style="4"/>
    <col min="20" max="20" width="8.88671875" style="4" hidden="1" customWidth="1" outlineLevel="1"/>
    <col min="21" max="21" width="8.88671875" style="4" collapsed="1"/>
    <col min="22" max="16384" width="8.88671875" style="4"/>
  </cols>
  <sheetData>
    <row r="1" spans="1:17" ht="15.6">
      <c r="A1" s="428" t="str">
        <f>'Company Input'!C2</f>
        <v>Company Name</v>
      </c>
      <c r="B1" s="428"/>
      <c r="C1" s="428"/>
      <c r="D1" s="428"/>
      <c r="E1" s="428"/>
      <c r="F1" s="428"/>
      <c r="G1" s="428"/>
      <c r="H1" s="428"/>
      <c r="I1" s="428"/>
      <c r="J1" s="289"/>
      <c r="K1" s="8"/>
    </row>
    <row r="2" spans="1:17" ht="15.6">
      <c r="A2" s="429" t="s">
        <v>42</v>
      </c>
      <c r="B2" s="429"/>
      <c r="C2" s="429"/>
      <c r="D2" s="429"/>
      <c r="E2" s="429"/>
      <c r="F2" s="429"/>
      <c r="G2" s="429"/>
      <c r="H2" s="429"/>
      <c r="I2" s="429"/>
    </row>
    <row r="3" spans="1:17">
      <c r="A3" s="429"/>
      <c r="B3" s="429"/>
      <c r="C3" s="405">
        <f>'Company Input'!C15</f>
        <v>2025</v>
      </c>
      <c r="D3" s="429"/>
      <c r="E3" s="405">
        <f>'Company Input'!C16</f>
        <v>2026</v>
      </c>
      <c r="F3" s="429"/>
      <c r="G3" s="405">
        <f>'Company Input'!C17</f>
        <v>2027</v>
      </c>
      <c r="H3" s="405"/>
      <c r="I3" s="405">
        <f>'Company Input'!C18</f>
        <v>2028</v>
      </c>
    </row>
    <row r="4" spans="1:17">
      <c r="A4" s="429"/>
      <c r="B4" s="429"/>
      <c r="C4" s="405"/>
      <c r="D4" s="429"/>
      <c r="E4" s="405"/>
      <c r="F4" s="429"/>
      <c r="G4" s="405"/>
      <c r="H4" s="405"/>
      <c r="I4" s="405"/>
      <c r="K4" s="4" t="s">
        <v>116</v>
      </c>
      <c r="L4" s="9">
        <f>C6</f>
        <v>0</v>
      </c>
      <c r="M4" s="9"/>
      <c r="O4" s="4" t="s">
        <v>116</v>
      </c>
      <c r="P4" s="9">
        <f>G6</f>
        <v>0</v>
      </c>
    </row>
    <row r="5" spans="1:17" ht="15.6">
      <c r="A5" s="145" t="s">
        <v>219</v>
      </c>
      <c r="B5" s="278"/>
      <c r="C5" s="278"/>
      <c r="D5" s="278"/>
      <c r="E5" s="278"/>
      <c r="F5" s="278"/>
      <c r="G5" s="276"/>
      <c r="H5" s="276"/>
      <c r="I5" s="276"/>
      <c r="K5" s="4" t="s">
        <v>220</v>
      </c>
      <c r="M5" s="9">
        <f>L4</f>
        <v>0</v>
      </c>
      <c r="O5" s="4" t="s">
        <v>220</v>
      </c>
      <c r="Q5" s="9">
        <f>P4</f>
        <v>0</v>
      </c>
    </row>
    <row r="6" spans="1:17" ht="15.6">
      <c r="A6" s="51" t="s">
        <v>299</v>
      </c>
      <c r="B6" s="51"/>
      <c r="C6" s="146">
        <f>'Journal Entries'!D9</f>
        <v>0</v>
      </c>
      <c r="D6" s="147"/>
      <c r="E6" s="146">
        <f>'Journal Entries'!G9</f>
        <v>0</v>
      </c>
      <c r="F6" s="147"/>
      <c r="G6" s="146">
        <f>'Journal Entries'!J9</f>
        <v>0</v>
      </c>
      <c r="H6" s="147"/>
      <c r="I6" s="146">
        <f>'Journal Entries'!M9</f>
        <v>0</v>
      </c>
    </row>
    <row r="7" spans="1:17" s="323" customFormat="1" ht="15.6">
      <c r="A7" s="326" t="s">
        <v>297</v>
      </c>
      <c r="B7" s="326"/>
      <c r="C7" s="154">
        <f>+'Journal Entries'!D10</f>
        <v>0</v>
      </c>
      <c r="D7" s="365"/>
      <c r="E7" s="154">
        <f>+'Journal Entries'!G10</f>
        <v>0</v>
      </c>
      <c r="F7" s="365"/>
      <c r="G7" s="154">
        <f>+'Journal Entries'!J10</f>
        <v>0</v>
      </c>
      <c r="H7" s="365"/>
      <c r="I7" s="154">
        <f>+'Journal Entries'!M10</f>
        <v>0</v>
      </c>
    </row>
    <row r="8" spans="1:17" ht="15.6">
      <c r="A8" s="51" t="s">
        <v>221</v>
      </c>
      <c r="B8" s="51"/>
      <c r="C8" s="148">
        <f>'Journal Entries'!C14</f>
        <v>0</v>
      </c>
      <c r="D8" s="147"/>
      <c r="E8" s="148">
        <f>'Journal Entries'!F14</f>
        <v>0</v>
      </c>
      <c r="F8" s="149"/>
      <c r="G8" s="148">
        <f>'Journal Entries'!I14</f>
        <v>0</v>
      </c>
      <c r="H8" s="149"/>
      <c r="I8" s="148">
        <f>'Journal Entries'!L14</f>
        <v>0</v>
      </c>
      <c r="K8" s="4" t="s">
        <v>222</v>
      </c>
      <c r="L8" s="9" t="e">
        <f>SUM(M9:M18)</f>
        <v>#REF!</v>
      </c>
      <c r="O8" s="4" t="s">
        <v>222</v>
      </c>
      <c r="P8" s="9" t="e">
        <f>SUM(Q9:Q18)</f>
        <v>#REF!</v>
      </c>
    </row>
    <row r="9" spans="1:17" ht="15.6">
      <c r="A9" s="150" t="s">
        <v>223</v>
      </c>
      <c r="B9" s="51"/>
      <c r="C9" s="151">
        <f>(C6+C7)-C8</f>
        <v>0</v>
      </c>
      <c r="D9" s="152"/>
      <c r="E9" s="371">
        <f>(E6+E7)-E8</f>
        <v>0</v>
      </c>
      <c r="F9" s="151"/>
      <c r="G9" s="371">
        <f>(G6+G7)-G8</f>
        <v>0</v>
      </c>
      <c r="H9" s="151"/>
      <c r="I9" s="371">
        <f>(I6+I7)-I8</f>
        <v>0</v>
      </c>
      <c r="K9" s="389" t="s">
        <v>2</v>
      </c>
      <c r="M9" s="9">
        <f>C12</f>
        <v>0</v>
      </c>
      <c r="O9" s="389" t="s">
        <v>2</v>
      </c>
      <c r="Q9" s="9">
        <f>G12</f>
        <v>0</v>
      </c>
    </row>
    <row r="10" spans="1:17" ht="15.6">
      <c r="A10" s="51"/>
      <c r="B10" s="51"/>
      <c r="C10" s="147"/>
      <c r="D10" s="147"/>
      <c r="E10" s="147"/>
      <c r="F10" s="147"/>
      <c r="G10" s="147"/>
      <c r="H10" s="147"/>
      <c r="I10" s="147"/>
      <c r="K10" s="389" t="s">
        <v>44</v>
      </c>
      <c r="M10" s="183">
        <f>C13</f>
        <v>0</v>
      </c>
      <c r="O10" s="389" t="s">
        <v>44</v>
      </c>
      <c r="Q10" s="183">
        <f>G13</f>
        <v>0</v>
      </c>
    </row>
    <row r="11" spans="1:17" ht="15.6">
      <c r="A11" s="153" t="s">
        <v>226</v>
      </c>
      <c r="B11" s="51"/>
      <c r="C11" s="147"/>
      <c r="D11" s="147"/>
      <c r="E11" s="147"/>
      <c r="F11" s="147"/>
      <c r="G11" s="147"/>
      <c r="H11" s="147"/>
      <c r="I11" s="147"/>
      <c r="K11" s="389" t="s">
        <v>281</v>
      </c>
      <c r="M11" s="183">
        <f>C14</f>
        <v>0</v>
      </c>
      <c r="O11" s="389" t="s">
        <v>281</v>
      </c>
      <c r="Q11" s="183">
        <f>G14</f>
        <v>0</v>
      </c>
    </row>
    <row r="12" spans="1:17" ht="15.6">
      <c r="A12" s="51" t="s">
        <v>2</v>
      </c>
      <c r="B12" s="51"/>
      <c r="C12" s="390">
        <f>'Journal Entries'!C11</f>
        <v>0</v>
      </c>
      <c r="D12" s="390"/>
      <c r="E12" s="390">
        <f>'Journal Entries'!F11</f>
        <v>0</v>
      </c>
      <c r="F12" s="390"/>
      <c r="G12" s="390">
        <f>'Journal Entries'!I11</f>
        <v>0</v>
      </c>
      <c r="H12" s="390"/>
      <c r="I12" s="390">
        <f>'Journal Entries'!L11</f>
        <v>0</v>
      </c>
      <c r="K12" s="4" t="s">
        <v>228</v>
      </c>
      <c r="M12" s="183">
        <f>C8</f>
        <v>0</v>
      </c>
      <c r="O12" s="4" t="s">
        <v>228</v>
      </c>
      <c r="Q12" s="183">
        <f>G8</f>
        <v>0</v>
      </c>
    </row>
    <row r="13" spans="1:17" ht="15.6">
      <c r="A13" s="326" t="s">
        <v>44</v>
      </c>
      <c r="B13" s="51"/>
      <c r="C13" s="232">
        <f>'Journal Entries'!C12</f>
        <v>0</v>
      </c>
      <c r="D13" s="149"/>
      <c r="E13" s="232">
        <f>'Journal Entries'!F12</f>
        <v>0</v>
      </c>
      <c r="F13" s="149"/>
      <c r="G13" s="232">
        <f>'Journal Entries'!I12</f>
        <v>0</v>
      </c>
      <c r="H13" s="149"/>
      <c r="I13" s="232">
        <f>'Journal Entries'!L12</f>
        <v>0</v>
      </c>
      <c r="K13" s="4" t="s">
        <v>229</v>
      </c>
      <c r="M13" s="183" t="e">
        <f>#REF!</f>
        <v>#REF!</v>
      </c>
      <c r="O13" s="4" t="s">
        <v>229</v>
      </c>
      <c r="Q13" s="183" t="e">
        <f>#REF!</f>
        <v>#REF!</v>
      </c>
    </row>
    <row r="14" spans="1:17" ht="15.6">
      <c r="A14" s="326" t="s">
        <v>281</v>
      </c>
      <c r="B14" s="51"/>
      <c r="C14" s="232">
        <f>'Journal Entries'!C13</f>
        <v>0</v>
      </c>
      <c r="D14" s="149"/>
      <c r="E14" s="232">
        <f>'Journal Entries'!F13</f>
        <v>0</v>
      </c>
      <c r="F14" s="149"/>
      <c r="G14" s="232">
        <f>'Journal Entries'!I13</f>
        <v>0</v>
      </c>
      <c r="H14" s="149"/>
      <c r="I14" s="232">
        <f>'Journal Entries'!L13</f>
        <v>0</v>
      </c>
      <c r="K14" s="389" t="s">
        <v>202</v>
      </c>
      <c r="M14" s="183">
        <f>C15</f>
        <v>0</v>
      </c>
      <c r="O14" s="389" t="s">
        <v>202</v>
      </c>
      <c r="Q14" s="183">
        <f>G15</f>
        <v>0</v>
      </c>
    </row>
    <row r="15" spans="1:17" ht="15.6">
      <c r="A15" s="51" t="s">
        <v>202</v>
      </c>
      <c r="B15" s="51"/>
      <c r="C15" s="154">
        <f>'Journal Entries'!C15</f>
        <v>0</v>
      </c>
      <c r="D15" s="146"/>
      <c r="E15" s="154">
        <f>'Journal Entries'!F15</f>
        <v>0</v>
      </c>
      <c r="F15" s="146"/>
      <c r="G15" s="154">
        <f>'Journal Entries'!I15</f>
        <v>0</v>
      </c>
      <c r="H15" s="146"/>
      <c r="I15" s="154">
        <f>'Journal Entries'!L15</f>
        <v>0</v>
      </c>
      <c r="K15" s="389" t="s">
        <v>284</v>
      </c>
      <c r="M15" s="183">
        <f>C16</f>
        <v>0</v>
      </c>
      <c r="O15" s="389" t="s">
        <v>284</v>
      </c>
      <c r="Q15" s="183">
        <f>G16</f>
        <v>0</v>
      </c>
    </row>
    <row r="16" spans="1:17" ht="15.6">
      <c r="A16" s="51" t="s">
        <v>284</v>
      </c>
      <c r="B16" s="51"/>
      <c r="C16" s="154">
        <f>'Journal Entries'!C17</f>
        <v>0</v>
      </c>
      <c r="D16" s="146"/>
      <c r="E16" s="154">
        <f>'Journal Entries'!F17</f>
        <v>0</v>
      </c>
      <c r="F16" s="146"/>
      <c r="G16" s="154">
        <f>'Journal Entries'!I17</f>
        <v>0</v>
      </c>
      <c r="H16" s="146"/>
      <c r="I16" s="154">
        <f>'Journal Entries'!L17</f>
        <v>0</v>
      </c>
      <c r="K16" s="389" t="s">
        <v>288</v>
      </c>
      <c r="M16" s="183">
        <f>C17</f>
        <v>0</v>
      </c>
      <c r="O16" s="389" t="s">
        <v>288</v>
      </c>
      <c r="Q16" s="183">
        <f>G17</f>
        <v>0</v>
      </c>
    </row>
    <row r="17" spans="1:17" ht="15.6">
      <c r="A17" s="51" t="s">
        <v>288</v>
      </c>
      <c r="B17" s="51"/>
      <c r="C17" s="154">
        <f>'Journal Entries'!C18</f>
        <v>0</v>
      </c>
      <c r="D17" s="146"/>
      <c r="E17" s="154">
        <f>'Journal Entries'!F18</f>
        <v>0</v>
      </c>
      <c r="F17" s="146"/>
      <c r="G17" s="154">
        <f>'Journal Entries'!I18</f>
        <v>0</v>
      </c>
      <c r="H17" s="146"/>
      <c r="I17" s="154">
        <f>'Journal Entries'!L18</f>
        <v>0</v>
      </c>
      <c r="K17" s="4" t="s">
        <v>233</v>
      </c>
      <c r="M17" s="183">
        <f>C18</f>
        <v>0</v>
      </c>
      <c r="O17" s="323" t="s">
        <v>233</v>
      </c>
      <c r="Q17" s="183">
        <f>G18</f>
        <v>0</v>
      </c>
    </row>
    <row r="18" spans="1:17" ht="15.6">
      <c r="A18" s="51" t="s">
        <v>73</v>
      </c>
      <c r="B18" s="51"/>
      <c r="C18" s="154">
        <f>'Journal Entries'!C19</f>
        <v>0</v>
      </c>
      <c r="D18" s="146"/>
      <c r="E18" s="154">
        <f>'Journal Entries'!F19</f>
        <v>0</v>
      </c>
      <c r="F18" s="146"/>
      <c r="G18" s="154">
        <f>'Journal Entries'!I19</f>
        <v>0</v>
      </c>
      <c r="H18" s="146"/>
      <c r="I18" s="154">
        <f>'Journal Entries'!L19</f>
        <v>0</v>
      </c>
      <c r="K18" s="389" t="s">
        <v>290</v>
      </c>
      <c r="M18" s="183">
        <f>C19</f>
        <v>0</v>
      </c>
      <c r="O18" s="389" t="s">
        <v>290</v>
      </c>
      <c r="Q18" s="183">
        <f>G19</f>
        <v>0</v>
      </c>
    </row>
    <row r="19" spans="1:17" ht="15.6">
      <c r="A19" s="51" t="s">
        <v>290</v>
      </c>
      <c r="B19" s="51"/>
      <c r="C19" s="231">
        <f>'Journal Entries'!C20</f>
        <v>0</v>
      </c>
      <c r="D19" s="146"/>
      <c r="E19" s="231">
        <f>'Journal Entries'!F20</f>
        <v>0</v>
      </c>
      <c r="F19" s="146"/>
      <c r="G19" s="231">
        <f>'Journal Entries'!I20</f>
        <v>0</v>
      </c>
      <c r="H19" s="146"/>
      <c r="I19" s="231">
        <f>'Journal Entries'!L20</f>
        <v>0</v>
      </c>
    </row>
    <row r="20" spans="1:17" ht="15.6">
      <c r="A20" s="150" t="s">
        <v>235</v>
      </c>
      <c r="B20" s="51"/>
      <c r="C20" s="181">
        <f>SUM(C12:C19)</f>
        <v>0</v>
      </c>
      <c r="D20" s="152"/>
      <c r="E20" s="155">
        <f>SUM(E12:E19)</f>
        <v>0</v>
      </c>
      <c r="F20" s="155"/>
      <c r="G20" s="155">
        <f>SUM(G12:G19)</f>
        <v>0</v>
      </c>
      <c r="H20" s="155"/>
      <c r="I20" s="155">
        <f>SUM(I12:I19)</f>
        <v>0</v>
      </c>
      <c r="K20" s="4" t="s">
        <v>222</v>
      </c>
      <c r="L20" s="9" t="e">
        <f>M5-L8</f>
        <v>#REF!</v>
      </c>
      <c r="O20" s="4" t="s">
        <v>222</v>
      </c>
      <c r="P20" s="9" t="e">
        <f>P8-Q5</f>
        <v>#REF!</v>
      </c>
    </row>
    <row r="21" spans="1:17" ht="15.6">
      <c r="A21" s="150"/>
      <c r="B21" s="51"/>
      <c r="C21" s="181"/>
      <c r="D21" s="152"/>
      <c r="E21" s="155"/>
      <c r="F21" s="155"/>
      <c r="G21" s="155"/>
      <c r="H21" s="155"/>
      <c r="I21" s="155"/>
      <c r="L21" s="9"/>
      <c r="P21" s="9"/>
    </row>
    <row r="22" spans="1:17" ht="15.6">
      <c r="A22" s="153" t="s">
        <v>236</v>
      </c>
      <c r="B22" s="51"/>
      <c r="C22" s="146"/>
      <c r="D22" s="147"/>
      <c r="E22" s="156"/>
      <c r="F22" s="156"/>
      <c r="G22" s="156"/>
      <c r="H22" s="156"/>
      <c r="I22" s="156"/>
      <c r="K22" s="4" t="s">
        <v>237</v>
      </c>
      <c r="M22" s="9" t="e">
        <f>L20</f>
        <v>#REF!</v>
      </c>
      <c r="O22" s="4" t="s">
        <v>237</v>
      </c>
      <c r="Q22" s="9" t="e">
        <f>P20</f>
        <v>#REF!</v>
      </c>
    </row>
    <row r="23" spans="1:17" ht="15.6">
      <c r="A23" s="51" t="s">
        <v>192</v>
      </c>
      <c r="B23" s="51"/>
      <c r="C23" s="233">
        <f>'Journal Entries'!C16</f>
        <v>0</v>
      </c>
      <c r="D23" s="156"/>
      <c r="E23" s="233">
        <f>'Journal Entries'!F16</f>
        <v>0</v>
      </c>
      <c r="F23" s="156"/>
      <c r="G23" s="233">
        <f>'Journal Entries'!I16</f>
        <v>0</v>
      </c>
      <c r="H23" s="156"/>
      <c r="I23" s="233">
        <f>'Journal Entries'!L16</f>
        <v>0</v>
      </c>
      <c r="J23" s="6"/>
      <c r="M23" s="183"/>
      <c r="Q23" s="183"/>
    </row>
    <row r="24" spans="1:17" ht="15.6">
      <c r="A24" s="51"/>
      <c r="B24" s="51"/>
      <c r="C24" s="232"/>
      <c r="D24" s="149"/>
      <c r="E24" s="232"/>
      <c r="F24" s="149"/>
      <c r="G24" s="232"/>
      <c r="H24" s="149"/>
      <c r="I24" s="232"/>
      <c r="M24" s="183"/>
      <c r="Q24" s="183"/>
    </row>
    <row r="25" spans="1:17" ht="16.2" thickBot="1">
      <c r="A25" s="150" t="s">
        <v>238</v>
      </c>
      <c r="B25" s="51"/>
      <c r="C25" s="159">
        <f>C9-(C20+C23)</f>
        <v>0</v>
      </c>
      <c r="D25" s="181"/>
      <c r="E25" s="159">
        <f>E9-(E20+E23)</f>
        <v>0</v>
      </c>
      <c r="F25" s="181"/>
      <c r="G25" s="159">
        <f>G9-(G20+G23)</f>
        <v>0</v>
      </c>
      <c r="H25" s="181"/>
      <c r="I25" s="159">
        <f>I9-(I20+I23)</f>
        <v>0</v>
      </c>
    </row>
    <row r="26" spans="1:17" ht="16.2" thickTop="1">
      <c r="A26" s="51"/>
      <c r="B26" s="51"/>
      <c r="C26" s="147"/>
      <c r="D26" s="147"/>
      <c r="E26" s="156"/>
      <c r="F26" s="156"/>
      <c r="G26" s="156"/>
      <c r="H26" s="156"/>
      <c r="I26" s="156"/>
      <c r="K26" s="8" t="s">
        <v>239</v>
      </c>
      <c r="L26" s="184" t="e">
        <f>M22-#REF!</f>
        <v>#REF!</v>
      </c>
      <c r="O26" s="8" t="s">
        <v>239</v>
      </c>
    </row>
    <row r="27" spans="1:17" ht="15.6">
      <c r="A27" s="51"/>
      <c r="B27" s="51"/>
      <c r="C27" s="147"/>
      <c r="D27" s="147"/>
      <c r="E27" s="156"/>
      <c r="F27" s="156"/>
      <c r="G27" s="156"/>
      <c r="H27" s="156"/>
      <c r="I27" s="156"/>
    </row>
    <row r="28" spans="1:17" ht="15.6">
      <c r="A28" s="153" t="s">
        <v>240</v>
      </c>
      <c r="B28" s="51"/>
      <c r="C28" s="147"/>
      <c r="D28" s="147"/>
      <c r="E28" s="147"/>
      <c r="F28" s="147"/>
      <c r="G28" s="147"/>
      <c r="H28" s="147"/>
      <c r="I28" s="147"/>
    </row>
    <row r="29" spans="1:17" ht="15.6">
      <c r="A29" s="51" t="s">
        <v>241</v>
      </c>
      <c r="B29" s="51"/>
      <c r="C29" s="208">
        <f>'Company Input'!Q21</f>
        <v>0</v>
      </c>
      <c r="D29" s="147"/>
      <c r="E29" s="157">
        <f>C31</f>
        <v>0</v>
      </c>
      <c r="F29" s="147"/>
      <c r="G29" s="157">
        <f>E31</f>
        <v>0</v>
      </c>
      <c r="H29" s="147"/>
      <c r="I29" s="157">
        <f>G31</f>
        <v>0</v>
      </c>
      <c r="K29" s="4" t="s">
        <v>116</v>
      </c>
      <c r="L29" s="183" t="e">
        <f>'Journal Entries'!#REF!</f>
        <v>#REF!</v>
      </c>
    </row>
    <row r="30" spans="1:17" ht="15.6">
      <c r="A30" s="51" t="s">
        <v>242</v>
      </c>
      <c r="B30" s="51"/>
      <c r="C30" s="154">
        <f>C25</f>
        <v>0</v>
      </c>
      <c r="D30" s="158"/>
      <c r="E30" s="154">
        <f>E25</f>
        <v>0</v>
      </c>
      <c r="F30" s="158"/>
      <c r="G30" s="154">
        <f>G25</f>
        <v>0</v>
      </c>
      <c r="H30" s="158"/>
      <c r="I30" s="154">
        <f>I25</f>
        <v>0</v>
      </c>
      <c r="K30" s="4" t="s">
        <v>220</v>
      </c>
      <c r="M30" s="183" t="e">
        <f>L29</f>
        <v>#REF!</v>
      </c>
    </row>
    <row r="31" spans="1:17" ht="16.2" thickBot="1">
      <c r="A31" s="150" t="s">
        <v>243</v>
      </c>
      <c r="B31" s="51"/>
      <c r="C31" s="159">
        <f>C29+C30</f>
        <v>0</v>
      </c>
      <c r="D31" s="147"/>
      <c r="E31" s="159">
        <f>E29+E30</f>
        <v>0</v>
      </c>
      <c r="F31" s="147"/>
      <c r="G31" s="159">
        <f>G29+G30</f>
        <v>0</v>
      </c>
      <c r="H31" s="147"/>
      <c r="I31" s="159">
        <f>I29+I30</f>
        <v>0</v>
      </c>
      <c r="K31" s="4" t="s">
        <v>222</v>
      </c>
      <c r="L31" s="183" t="e">
        <f>SUM(M32:M42)</f>
        <v>#REF!</v>
      </c>
    </row>
    <row r="32" spans="1:17" ht="14.4" thickTop="1">
      <c r="I32" s="30"/>
      <c r="K32" s="4" t="s">
        <v>224</v>
      </c>
      <c r="L32" s="183"/>
      <c r="M32" s="183">
        <f>'Journal Entries'!F9</f>
        <v>0</v>
      </c>
    </row>
    <row r="33" spans="11:13">
      <c r="K33" s="4" t="s">
        <v>225</v>
      </c>
      <c r="L33" s="183"/>
      <c r="M33" s="183">
        <f>'Journal Entries'!F11</f>
        <v>0</v>
      </c>
    </row>
    <row r="34" spans="11:13">
      <c r="K34" s="4" t="s">
        <v>227</v>
      </c>
      <c r="L34" s="183"/>
      <c r="M34" s="183">
        <f>'Journal Entries'!F12</f>
        <v>0</v>
      </c>
    </row>
    <row r="35" spans="11:13">
      <c r="K35" s="4" t="s">
        <v>228</v>
      </c>
      <c r="L35" s="183"/>
      <c r="M35" s="183">
        <f>'Journal Entries'!F13</f>
        <v>0</v>
      </c>
    </row>
    <row r="36" spans="11:13">
      <c r="K36" s="4" t="s">
        <v>229</v>
      </c>
      <c r="L36" s="183"/>
      <c r="M36" s="183" t="e">
        <f>'Journal Entries'!#REF!</f>
        <v>#REF!</v>
      </c>
    </row>
    <row r="37" spans="11:13">
      <c r="K37" s="4" t="s">
        <v>230</v>
      </c>
      <c r="L37" s="183"/>
      <c r="M37" s="183">
        <f>'Journal Entries'!F14</f>
        <v>0</v>
      </c>
    </row>
    <row r="38" spans="11:13">
      <c r="K38" s="4" t="s">
        <v>244</v>
      </c>
      <c r="L38" s="183"/>
      <c r="M38" s="183">
        <f>'Journal Entries'!F15</f>
        <v>0</v>
      </c>
    </row>
    <row r="39" spans="11:13">
      <c r="K39" s="4" t="s">
        <v>231</v>
      </c>
      <c r="M39" s="183">
        <f>'Journal Entries'!F16</f>
        <v>0</v>
      </c>
    </row>
    <row r="40" spans="11:13">
      <c r="K40" s="4" t="s">
        <v>232</v>
      </c>
      <c r="M40" s="183">
        <f>'Journal Entries'!F17</f>
        <v>0</v>
      </c>
    </row>
    <row r="41" spans="11:13">
      <c r="K41" s="4" t="s">
        <v>233</v>
      </c>
      <c r="M41" s="183">
        <f>'Journal Entries'!F18</f>
        <v>0</v>
      </c>
    </row>
    <row r="42" spans="11:13">
      <c r="K42" s="4" t="s">
        <v>234</v>
      </c>
      <c r="M42" s="183">
        <f>'Journal Entries'!F19</f>
        <v>0</v>
      </c>
    </row>
    <row r="44" spans="11:13">
      <c r="K44" s="4" t="s">
        <v>222</v>
      </c>
      <c r="L44" s="183" t="e">
        <f>L31-M30</f>
        <v>#REF!</v>
      </c>
    </row>
    <row r="45" spans="11:13">
      <c r="K45" s="4" t="s">
        <v>237</v>
      </c>
      <c r="M45" s="183" t="e">
        <f>L44</f>
        <v>#REF!</v>
      </c>
    </row>
    <row r="47" spans="11:13">
      <c r="K47" s="4" t="s">
        <v>74</v>
      </c>
    </row>
    <row r="48" spans="11:13">
      <c r="K48" s="4" t="s">
        <v>245</v>
      </c>
    </row>
  </sheetData>
  <sheetProtection password="8690" sheet="1" objects="1" scenarios="1" formatCells="0" formatColumns="0" formatRows="0"/>
  <mergeCells count="11">
    <mergeCell ref="A1:I1"/>
    <mergeCell ref="A2:I2"/>
    <mergeCell ref="A3:A4"/>
    <mergeCell ref="C3:C4"/>
    <mergeCell ref="E3:E4"/>
    <mergeCell ref="G3:G4"/>
    <mergeCell ref="I3:I4"/>
    <mergeCell ref="H3:H4"/>
    <mergeCell ref="F3:F4"/>
    <mergeCell ref="D3:D4"/>
    <mergeCell ref="B3:B4"/>
  </mergeCells>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47870DF065845AD5CEF856FE3DFEA" ma:contentTypeVersion="13" ma:contentTypeDescription="Create a new document." ma:contentTypeScope="" ma:versionID="65e6023da80b350b30fd9eca9ac07529">
  <xsd:schema xmlns:xsd="http://www.w3.org/2001/XMLSchema" xmlns:xs="http://www.w3.org/2001/XMLSchema" xmlns:p="http://schemas.microsoft.com/office/2006/metadata/properties" xmlns:ns3="f536b02e-b575-4b2a-9cf6-20d08d19e0d1" xmlns:ns4="cc048793-7258-4528-a7fa-9abd8b0a0748" targetNamespace="http://schemas.microsoft.com/office/2006/metadata/properties" ma:root="true" ma:fieldsID="8b9e22f6c3d4fbccc006e309f3b4255f" ns3:_="" ns4:_="">
    <xsd:import namespace="f536b02e-b575-4b2a-9cf6-20d08d19e0d1"/>
    <xsd:import namespace="cc048793-7258-4528-a7fa-9abd8b0a07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b02e-b575-4b2a-9cf6-20d08d19e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48793-7258-4528-a7fa-9abd8b0a07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048793-7258-4528-a7fa-9abd8b0a0748">
      <UserInfo>
        <DisplayName>Hildebrand, Jessica</DisplayName>
        <AccountId>16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037E4B-FDCD-459D-B85E-8515CAAE9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b02e-b575-4b2a-9cf6-20d08d19e0d1"/>
    <ds:schemaRef ds:uri="cc048793-7258-4528-a7fa-9abd8b0a0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0EB80-A984-4864-B35C-1DA6F03F7AD2}">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cc048793-7258-4528-a7fa-9abd8b0a0748"/>
    <ds:schemaRef ds:uri="http://schemas.microsoft.com/office/2006/metadata/properties"/>
    <ds:schemaRef ds:uri="http://schemas.openxmlformats.org/package/2006/metadata/core-properties"/>
    <ds:schemaRef ds:uri="f536b02e-b575-4b2a-9cf6-20d08d19e0d1"/>
  </ds:schemaRefs>
</ds:datastoreItem>
</file>

<file path=customXml/itemProps3.xml><?xml version="1.0" encoding="utf-8"?>
<ds:datastoreItem xmlns:ds="http://schemas.openxmlformats.org/officeDocument/2006/customXml" ds:itemID="{1BFC867B-FC6F-44D4-8BB9-8BFE37D630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Vocabulary</vt:lpstr>
      <vt:lpstr>Account Breakdown</vt:lpstr>
      <vt:lpstr>Input Tabs Instructions</vt:lpstr>
      <vt:lpstr>Company Input</vt:lpstr>
      <vt:lpstr>Product and Service Input</vt:lpstr>
      <vt:lpstr>Other Inputs</vt:lpstr>
      <vt:lpstr>Output Tabs --&gt;</vt:lpstr>
      <vt:lpstr>Journal Entries</vt:lpstr>
      <vt:lpstr>Income Statement</vt:lpstr>
      <vt:lpstr>Balance Sheet</vt:lpstr>
      <vt:lpstr>Financial Ratios</vt:lpstr>
      <vt:lpstr>Graphs</vt:lpstr>
      <vt:lpstr>'Company Input'!Print_Area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Rynkiewicz</dc:creator>
  <cp:lastModifiedBy>Jerry Lisman</cp:lastModifiedBy>
  <cp:revision/>
  <cp:lastPrinted>2026-01-20T20:12:18Z</cp:lastPrinted>
  <dcterms:created xsi:type="dcterms:W3CDTF">2020-01-25T19:11:20Z</dcterms:created>
  <dcterms:modified xsi:type="dcterms:W3CDTF">2026-01-24T16:33:54Z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0x0101008E047870DF065845AD5CEF856FE3DFEA</vt:lpwstr>
  </property>
</Properties>
</file>