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00" firstSheet="4" activeTab="12"/>
  </bookViews>
  <sheets>
    <sheet name="Tax Payer Details" sheetId="2" r:id="rId1"/>
    <sheet name="July 2025" sheetId="1" r:id="rId2"/>
    <sheet name="August 2025 " sheetId="21" r:id="rId3"/>
    <sheet name="September 2025 " sheetId="22" r:id="rId4"/>
    <sheet name="October 2025 " sheetId="23" r:id="rId5"/>
    <sheet name="November 2025 " sheetId="24" r:id="rId6"/>
    <sheet name="December 2025 " sheetId="25" r:id="rId7"/>
    <sheet name="January 2026" sheetId="26" r:id="rId8"/>
    <sheet name="February 2026" sheetId="27" r:id="rId9"/>
    <sheet name="March 2026" sheetId="28" r:id="rId10"/>
    <sheet name="April 2026" sheetId="29" r:id="rId11"/>
    <sheet name="May 2026" sheetId="30" r:id="rId12"/>
    <sheet name="June 2026" sheetId="31" r:id="rId13"/>
  </sheets>
  <definedNames>
    <definedName name="ColumnTitle1" localSheetId="10">TimeSheet11[[#Headers],[DATE]]</definedName>
    <definedName name="ColumnTitle1" localSheetId="2">TimeSheet3[[#Headers],[DATE]]</definedName>
    <definedName name="ColumnTitle1" localSheetId="6">TimeSheet7[[#Headers],[DATE]]</definedName>
    <definedName name="ColumnTitle1" localSheetId="8">TimeSheet9[[#Headers],[DATE]]</definedName>
    <definedName name="ColumnTitle1" localSheetId="7">TimeSheet8[[#Headers],[DATE]]</definedName>
    <definedName name="ColumnTitle1" localSheetId="12">TimeSheet13[[#Headers],[DATE]]</definedName>
    <definedName name="ColumnTitle1" localSheetId="9">TimeSheet10[[#Headers],[DATE]]</definedName>
    <definedName name="ColumnTitle1" localSheetId="11">TimeSheet12[[#Headers],[DATE]]</definedName>
    <definedName name="ColumnTitle1" localSheetId="5">TimeSheet6[[#Headers],[DATE]]</definedName>
    <definedName name="ColumnTitle1" localSheetId="4">TimeSheet5[[#Headers],[DATE]]</definedName>
    <definedName name="ColumnTitle1" localSheetId="3">TimeSheet4[[#Headers],[DATE]]</definedName>
    <definedName name="ColumnTitle1">TimeSheet[[#Headers],[DATE]]</definedName>
    <definedName name="ColumnTitleRegion1..E6.1" localSheetId="10">'April 2026'!$C$2</definedName>
    <definedName name="ColumnTitleRegion1..E6.1" localSheetId="2">'August 2025 '!$C$2</definedName>
    <definedName name="ColumnTitleRegion1..E6.1" localSheetId="6">'December 2025 '!$C$2</definedName>
    <definedName name="ColumnTitleRegion1..E6.1" localSheetId="8">'February 2026'!$C$2</definedName>
    <definedName name="ColumnTitleRegion1..E6.1" localSheetId="7">'January 2026'!$C$2</definedName>
    <definedName name="ColumnTitleRegion1..E6.1" localSheetId="12">'June 2026'!$C$2</definedName>
    <definedName name="ColumnTitleRegion1..E6.1" localSheetId="9">'March 2026'!$C$2</definedName>
    <definedName name="ColumnTitleRegion1..E6.1" localSheetId="11">'May 2026'!$C$2</definedName>
    <definedName name="ColumnTitleRegion1..E6.1" localSheetId="5">'November 2025 '!$C$2</definedName>
    <definedName name="ColumnTitleRegion1..E6.1" localSheetId="4">'October 2025 '!$C$2</definedName>
    <definedName name="ColumnTitleRegion1..E6.1" localSheetId="3">'September 2025 '!$C$2</definedName>
    <definedName name="ColumnTitleRegion1..E6.1">'July 2025'!$C$2</definedName>
    <definedName name="_xlnm.Print_Titles" localSheetId="10">'April 2026'!$6:$6</definedName>
    <definedName name="_xlnm.Print_Titles" localSheetId="2">'August 2025 '!$6:$6</definedName>
    <definedName name="_xlnm.Print_Titles" localSheetId="6">'December 2025 '!$6:$6</definedName>
    <definedName name="_xlnm.Print_Titles" localSheetId="8">'February 2026'!$6:$6</definedName>
    <definedName name="_xlnm.Print_Titles" localSheetId="7">'January 2026'!$6:$6</definedName>
    <definedName name="_xlnm.Print_Titles" localSheetId="1">'July 2025'!$6:$6</definedName>
    <definedName name="_xlnm.Print_Titles" localSheetId="12">'June 2026'!$6:$6</definedName>
    <definedName name="_xlnm.Print_Titles" localSheetId="9">'March 2026'!$6:$6</definedName>
    <definedName name="_xlnm.Print_Titles" localSheetId="11">'May 2026'!$6:$6</definedName>
    <definedName name="_xlnm.Print_Titles" localSheetId="5">'November 2025 '!$6:$6</definedName>
    <definedName name="_xlnm.Print_Titles" localSheetId="4">'October 2025 '!$6:$6</definedName>
    <definedName name="_xlnm.Print_Titles" localSheetId="3">'September 2025 '!$6:$6</definedName>
    <definedName name="WorkweekHours" localSheetId="10">'April 2026'!$C$4</definedName>
    <definedName name="WorkweekHours" localSheetId="2">'August 2025 '!$C$4</definedName>
    <definedName name="WorkweekHours" localSheetId="6">'December 2025 '!$C$4</definedName>
    <definedName name="WorkweekHours" localSheetId="8">'February 2026'!$C$4</definedName>
    <definedName name="WorkweekHours" localSheetId="7">'January 2026'!$C$4</definedName>
    <definedName name="WorkweekHours" localSheetId="12">'June 2026'!$C$4</definedName>
    <definedName name="WorkweekHours" localSheetId="9">'March 2026'!$C$4</definedName>
    <definedName name="WorkweekHours" localSheetId="11">'May 2026'!$C$4</definedName>
    <definedName name="WorkweekHours" localSheetId="5">'November 2025 '!$C$4</definedName>
    <definedName name="WorkweekHours" localSheetId="4">'October 2025 '!$C$4</definedName>
    <definedName name="WorkweekHours" localSheetId="3">'September 2025 '!$C$4</definedName>
    <definedName name="WorkweekHours">'July 2025'!$C$4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H36" i="31" l="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37" i="22" s="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38" i="21" s="1"/>
  <c r="H37" i="31" l="1"/>
  <c r="H38" i="30"/>
  <c r="H37" i="29"/>
  <c r="H38" i="28"/>
  <c r="H35" i="27"/>
  <c r="H38" i="26"/>
  <c r="H38" i="25"/>
  <c r="H37" i="24"/>
  <c r="H38" i="23"/>
  <c r="H7" i="1"/>
  <c r="H8" i="1"/>
  <c r="H9" i="1"/>
  <c r="H35" i="1" l="1"/>
  <c r="H36" i="1"/>
  <c r="H37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2" i="1"/>
  <c r="H13" i="1"/>
  <c r="H14" i="1"/>
  <c r="H15" i="1"/>
  <c r="H16" i="1"/>
  <c r="H17" i="1"/>
  <c r="H18" i="1"/>
  <c r="H19" i="1"/>
  <c r="H20" i="1"/>
  <c r="H11" i="1"/>
  <c r="H10" i="1"/>
  <c r="H38" i="1" s="1"/>
</calcChain>
</file>

<file path=xl/sharedStrings.xml><?xml version="1.0" encoding="utf-8"?>
<sst xmlns="http://schemas.openxmlformats.org/spreadsheetml/2006/main" count="513" uniqueCount="23">
  <si>
    <t>START TIME</t>
  </si>
  <si>
    <t>BREAK START</t>
  </si>
  <si>
    <t>BREAK END</t>
  </si>
  <si>
    <t>FINISH TIME</t>
  </si>
  <si>
    <t>DESCRIPTION OF WORK COMPLETED</t>
  </si>
  <si>
    <t>TOTAL HOURS</t>
  </si>
  <si>
    <t>DATE</t>
  </si>
  <si>
    <t>DAY</t>
  </si>
  <si>
    <t>Tuesday</t>
  </si>
  <si>
    <t>Wednesday</t>
  </si>
  <si>
    <t>Thursday</t>
  </si>
  <si>
    <t>Friday</t>
  </si>
  <si>
    <t>Saturday</t>
  </si>
  <si>
    <t>Sunday</t>
  </si>
  <si>
    <t>Monday</t>
  </si>
  <si>
    <t>TOTAL HOURS WORKED IN MONTH</t>
  </si>
  <si>
    <t>Please enter your  start and finish times and break hours in the blue cells below, along with a description of work completed.</t>
  </si>
  <si>
    <t>You also need to keep at least one monthly or quarterly invoice you have paid for each of the expenses that are covered by the fixed rate method (for example: phone bill, electricity bill, internet bill)</t>
  </si>
  <si>
    <t xml:space="preserve">The ATO requires you to keep a record of the total number of hours you work from home in order to claim a tax deduction using the revised fixed rate method of hours worked from home. </t>
  </si>
  <si>
    <t xml:space="preserve">Tax Payer Name: </t>
  </si>
  <si>
    <t>Total hours worked 2025/2026</t>
  </si>
  <si>
    <t>Phone # :</t>
  </si>
  <si>
    <t xml:space="preserve">Address: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</si>
</sst>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09]h:mm\ AM/PM;@"/>
    <numFmt numFmtId="165" formatCode="m/d/yy;@"/>
    <numFmt numFmtId="166" formatCode="[&lt;=9999999]###\-####;\(###\)\ ###\-####"/>
    <numFmt numFmtId="167" formatCode="dd/mm/yyyy;@"/>
    <numFmt numFmtId="168" formatCode="h:mm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5"/>
      <name val="Calibri"/>
      <family val="2"/>
      <scheme val="maj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aj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b/>
      <sz val="12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CE1A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</borders>
  <cellStyleXfs count="12">
    <xf numFmtId="0" fontId="0" fillId="0" borderId="0">
      <alignment horizontal="left"/>
    </xf>
    <xf numFmtId="0" fontId="3" fillId="2" borderId="1" applyNumberFormat="0" applyProtection="0">
      <alignment horizontal="left"/>
    </xf>
    <xf numFmtId="0" fontId="4" fillId="0" borderId="0" applyNumberFormat="0" applyFill="0" applyBorder="0" applyProtection="0">
      <alignment wrapText="1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wrapText="1"/>
    </xf>
    <xf numFmtId="39" fontId="6" fillId="0" borderId="0" applyFill="0" applyBorder="0" applyProtection="0">
      <alignment horizontal="left"/>
    </xf>
    <xf numFmtId="165" fontId="8" fillId="0" borderId="0" applyFont="0" applyFill="0" applyBorder="0" applyAlignment="0">
      <alignment horizontal="left"/>
    </xf>
    <xf numFmtId="4" fontId="8" fillId="0" borderId="0" applyFont="0" applyFill="0" applyBorder="0" applyAlignment="0">
      <alignment horizontal="left"/>
    </xf>
    <xf numFmtId="164" fontId="8" fillId="0" borderId="0" applyFont="0" applyFill="0" applyBorder="0" applyAlignment="0">
      <alignment horizontal="left"/>
    </xf>
    <xf numFmtId="166" fontId="8" fillId="0" borderId="0" applyFont="0" applyFill="0" applyBorder="0" applyAlignment="0">
      <alignment horizontal="left"/>
    </xf>
    <xf numFmtId="0" fontId="8" fillId="0" borderId="0" applyNumberFormat="0" applyFill="0" applyBorder="0" applyProtection="0">
      <alignment horizontal="left" wrapText="1"/>
    </xf>
    <xf numFmtId="0" fontId="8" fillId="0" borderId="0" applyNumberFormat="0" applyFill="0" applyBorder="0" applyProtection="0">
      <alignment horizontal="left" wrapText="1"/>
    </xf>
  </cellStyleXfs>
  <cellXfs count="41">
    <xf numFmtId="0" fontId="0" fillId="0" borderId="0" xfId="0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indent="2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top"/>
    </xf>
    <xf numFmtId="4" fontId="1" fillId="3" borderId="2" xfId="7" applyFont="1" applyFill="1" applyBorder="1" applyAlignment="1">
      <alignment horizontal="left" vertical="center" indent="2"/>
    </xf>
    <xf numFmtId="167" fontId="1" fillId="3" borderId="2" xfId="6" applyNumberFormat="1" applyFont="1" applyFill="1" applyBorder="1" applyAlignment="1">
      <alignment horizontal="left" vertical="center" indent="2"/>
    </xf>
    <xf numFmtId="167" fontId="0" fillId="0" borderId="0" xfId="0" applyNumberFormat="1" applyAlignment="1">
      <alignment horizontal="left" indent="2"/>
    </xf>
    <xf numFmtId="167" fontId="1" fillId="3" borderId="0" xfId="6" applyNumberFormat="1" applyFont="1" applyFill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167" fontId="9" fillId="3" borderId="5" xfId="0" applyNumberFormat="1" applyFont="1" applyFill="1" applyBorder="1" applyAlignment="1">
      <alignment horizontal="left" vertical="center" indent="2"/>
    </xf>
    <xf numFmtId="4" fontId="1" fillId="3" borderId="3" xfId="7" applyFont="1" applyFill="1" applyBorder="1" applyAlignment="1">
      <alignment horizontal="left" vertical="center" indent="2"/>
    </xf>
    <xf numFmtId="0" fontId="9" fillId="3" borderId="5" xfId="0" applyFont="1" applyFill="1" applyBorder="1" applyAlignment="1">
      <alignment horizontal="left" vertical="center" indent="2"/>
    </xf>
    <xf numFmtId="0" fontId="9" fillId="3" borderId="5" xfId="0" applyFont="1" applyFill="1" applyBorder="1" applyAlignment="1">
      <alignment horizontal="left" vertical="center" wrapText="1" indent="2"/>
    </xf>
    <xf numFmtId="0" fontId="0" fillId="3" borderId="2" xfId="0" applyFill="1" applyBorder="1">
      <alignment horizontal="left"/>
    </xf>
    <xf numFmtId="164" fontId="1" fillId="4" borderId="3" xfId="8" applyFont="1" applyFill="1" applyBorder="1" applyAlignment="1">
      <alignment horizontal="left" vertical="center" indent="2"/>
    </xf>
    <xf numFmtId="164" fontId="1" fillId="4" borderId="2" xfId="8" applyFont="1" applyFill="1" applyBorder="1" applyAlignment="1">
      <alignment horizontal="left" vertical="center" indent="2"/>
    </xf>
    <xf numFmtId="164" fontId="1" fillId="4" borderId="4" xfId="8" applyFont="1" applyFill="1" applyBorder="1" applyAlignment="1">
      <alignment horizontal="left" vertical="center" indent="2"/>
    </xf>
    <xf numFmtId="0" fontId="0" fillId="0" borderId="0" xfId="0" applyAlignment="1">
      <alignment vertical="top" wrapText="1"/>
    </xf>
    <xf numFmtId="0" fontId="12" fillId="0" borderId="6" xfId="0" applyFont="1" applyBorder="1" applyAlignment="1"/>
    <xf numFmtId="164" fontId="12" fillId="0" borderId="6" xfId="0" applyNumberFormat="1" applyFont="1" applyBorder="1" applyAlignment="1"/>
    <xf numFmtId="168" fontId="12" fillId="0" borderId="6" xfId="0" applyNumberFormat="1" applyFont="1" applyBorder="1" applyAlignment="1"/>
    <xf numFmtId="0" fontId="0" fillId="6" borderId="0" xfId="0" applyFill="1" applyAlignment="1">
      <alignment horizontal="left" indent="2"/>
    </xf>
    <xf numFmtId="0" fontId="0" fillId="6" borderId="0" xfId="0" applyFill="1">
      <alignment horizontal="left"/>
    </xf>
    <xf numFmtId="167" fontId="0" fillId="6" borderId="0" xfId="0" applyNumberFormat="1" applyFill="1" applyAlignment="1">
      <alignment horizontal="left" indent="2"/>
    </xf>
    <xf numFmtId="0" fontId="2" fillId="6" borderId="0" xfId="0" applyFont="1" applyFill="1" applyAlignment="1">
      <alignment horizontal="left" indent="2"/>
    </xf>
    <xf numFmtId="0" fontId="0" fillId="6" borderId="0" xfId="0" applyFill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5" borderId="0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13" fillId="0" borderId="0" xfId="0" applyFont="1">
      <alignment horizontal="left"/>
    </xf>
    <xf numFmtId="0" fontId="10" fillId="5" borderId="0" xfId="0" applyFont="1" applyFill="1" applyAlignment="1">
      <alignment horizontal="center"/>
    </xf>
    <xf numFmtId="0" fontId="0" fillId="5" borderId="0" xfId="0" applyFill="1">
      <alignment horizontal="left"/>
    </xf>
  </cellXfs>
  <cellStyles count="12">
    <cellStyle name="Date" xfId="6"/>
    <cellStyle name="Followed Hyperlink" xfId="11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ours" xfId="7"/>
    <cellStyle name="Hyperlink" xfId="10" builtinId="8" customBuiltin="1"/>
    <cellStyle name="Normal" xfId="0" builtinId="0" customBuiltin="1"/>
    <cellStyle name="Phone" xfId="9"/>
    <cellStyle name="Time" xfId="8"/>
    <cellStyle name="Title" xfId="1" builtinId="15" customBuiltin="1"/>
  </cellStyles>
  <dxfs count="124"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solid">
          <fgColor rgb="FF000000"/>
          <bgColor rgb="FFF2F2F2"/>
        </patternFill>
      </fill>
      <alignment horizontal="left" vertical="center" textRotation="0" indent="2" justifyLastLine="0" shrinkToFit="0" readingOrder="0"/>
    </dxf>
    <dxf>
      <border>
        <bottom style="thin">
          <color rgb="FF2E2AFF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dd/mm/yyyy;@"/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border>
        <bottom style="thin">
          <color theme="7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aj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2" justifyLastLine="0" shrinkToFit="0" readingOrder="0"/>
    </dxf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ck">
          <color theme="4"/>
        </top>
        <bottom style="thick">
          <color theme="4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ime Sheet" pivot="0" count="4">
      <tableStyleElement type="wholeTable" dxfId="123"/>
      <tableStyleElement type="headerRow" dxfId="122"/>
      <tableStyleElement type="firstRowStripe" dxfId="121"/>
      <tableStyleElement type="secondRowStripe" dxfId="120"/>
    </tableStyle>
  </tableStyles>
  <colors>
    <mruColors>
      <color rgb="FFBCE1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imeSheet" displayName="TimeSheet" ref="C6:I37" totalsRowShown="0" headerRowDxfId="119" dataDxfId="117" headerRowBorderDxfId="118">
  <autoFilter ref="C6:I37"/>
  <tableColumns count="7">
    <tableColumn id="1" name="DATE" dataDxfId="116" dataCellStyle="Date"/>
    <tableColumn id="2" name="START TIME" dataDxfId="115" dataCellStyle="Time"/>
    <tableColumn id="3" name="BREAK START" dataDxfId="114" dataCellStyle="Time"/>
    <tableColumn id="4" name="BREAK END" dataDxfId="113" dataCellStyle="Time"/>
    <tableColumn id="5" name="FINISH TIME" dataDxfId="112" dataCellStyle="Time"/>
    <tableColumn id="6" name="TOTAL HOURS" dataDxfId="111" dataCellStyle="Hours">
      <calculatedColumnFormula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calculatedColumnFormula>
    </tableColumn>
    <tableColumn id="8" name="DESCRIPTION OF WORK COMPLETED" dataDxfId="11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10.xml><?xml version="1.0" encoding="utf-8"?>
<table xmlns="http://schemas.openxmlformats.org/spreadsheetml/2006/main" id="10" name="TimeSheet11" displayName="TimeSheet11" ref="C6:I36" totalsRowShown="0" headerRowDxfId="29" dataDxfId="27" headerRowBorderDxfId="28">
  <autoFilter ref="C6:I36"/>
  <tableColumns count="7">
    <tableColumn id="1" name="DATE" dataDxfId="26" dataCellStyle="Date"/>
    <tableColumn id="2" name="START TIME" dataDxfId="25" dataCellStyle="Time"/>
    <tableColumn id="3" name="BREAK START" dataDxfId="24" dataCellStyle="Time"/>
    <tableColumn id="4" name="BREAK END" dataDxfId="23" dataCellStyle="Time"/>
    <tableColumn id="5" name="FINISH TIME" dataDxfId="22" dataCellStyle="Time"/>
    <tableColumn id="6" name="TOTAL HOURS" dataDxfId="21" dataCellStyle="Hours">
      <calculatedColumnFormula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calculatedColumnFormula>
    </tableColumn>
    <tableColumn id="8" name="DESCRIPTION OF WORK COMPLETED" dataDxfId="2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11.xml><?xml version="1.0" encoding="utf-8"?>
<table xmlns="http://schemas.openxmlformats.org/spreadsheetml/2006/main" id="11" name="TimeSheet12" displayName="TimeSheet12" ref="C6:I37" totalsRowShown="0" headerRowDxfId="19" dataDxfId="17" headerRowBorderDxfId="18">
  <autoFilter ref="C6:I37"/>
  <tableColumns count="7">
    <tableColumn id="1" name="DATE" dataDxfId="16" dataCellStyle="Date"/>
    <tableColumn id="2" name="START TIME" dataDxfId="15" dataCellStyle="Time"/>
    <tableColumn id="3" name="BREAK START" dataDxfId="14" dataCellStyle="Time"/>
    <tableColumn id="4" name="BREAK END" dataDxfId="13" dataCellStyle="Time"/>
    <tableColumn id="5" name="FINISH TIME" dataDxfId="12" dataCellStyle="Time"/>
    <tableColumn id="6" name="TOTAL HOURS" dataDxfId="11" dataCellStyle="Hours">
      <calculatedColumnFormula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calculatedColumnFormula>
    </tableColumn>
    <tableColumn id="8" name="DESCRIPTION OF WORK COMPLETED" dataDxfId="1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12.xml><?xml version="1.0" encoding="utf-8"?>
<table xmlns="http://schemas.openxmlformats.org/spreadsheetml/2006/main" id="12" name="TimeSheet13" displayName="TimeSheet13" ref="C6:I36" totalsRowShown="0" headerRowDxfId="9" dataDxfId="7" headerRowBorderDxfId="8">
  <autoFilter ref="C6:I36"/>
  <tableColumns count="7">
    <tableColumn id="1" name="DATE" dataDxfId="6" dataCellStyle="Date"/>
    <tableColumn id="2" name="START TIME" dataDxfId="5" dataCellStyle="Time"/>
    <tableColumn id="3" name="BREAK START" dataDxfId="4" dataCellStyle="Time"/>
    <tableColumn id="4" name="BREAK END" dataDxfId="3" dataCellStyle="Time"/>
    <tableColumn id="5" name="FINISH TIME" dataDxfId="2" dataCellStyle="Time"/>
    <tableColumn id="6" name="TOTAL HOURS" dataDxfId="1" dataCellStyle="Hours">
      <calculatedColumnFormula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calculatedColumnFormula>
    </tableColumn>
    <tableColumn id="8" name="DESCRIPTION OF WORK COMPLETED" dataDxfId="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2.xml><?xml version="1.0" encoding="utf-8"?>
<table xmlns="http://schemas.openxmlformats.org/spreadsheetml/2006/main" id="2" name="TimeSheet3" displayName="TimeSheet3" ref="C6:I37" totalsRowShown="0" headerRowDxfId="109" dataDxfId="107" headerRowBorderDxfId="108">
  <autoFilter ref="C6:I37"/>
  <tableColumns count="7">
    <tableColumn id="1" name="DATE" dataDxfId="106" dataCellStyle="Date"/>
    <tableColumn id="2" name="START TIME" dataDxfId="105" dataCellStyle="Time"/>
    <tableColumn id="3" name="BREAK START" dataDxfId="104" dataCellStyle="Time"/>
    <tableColumn id="4" name="BREAK END" dataDxfId="103" dataCellStyle="Time"/>
    <tableColumn id="5" name="FINISH TIME" dataDxfId="102" dataCellStyle="Time"/>
    <tableColumn id="6" name="TOTAL HOURS" dataDxfId="101" dataCellStyle="Hours">
      <calculatedColumnFormula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calculatedColumnFormula>
    </tableColumn>
    <tableColumn id="8" name="DESCRIPTION OF WORK COMPLETED" dataDxfId="10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3.xml><?xml version="1.0" encoding="utf-8"?>
<table xmlns="http://schemas.openxmlformats.org/spreadsheetml/2006/main" id="3" name="TimeSheet4" displayName="TimeSheet4" ref="C6:I36" totalsRowShown="0" headerRowDxfId="99" dataDxfId="97" headerRowBorderDxfId="98">
  <autoFilter ref="C6:I36"/>
  <tableColumns count="7">
    <tableColumn id="1" name="DATE" dataDxfId="96" dataCellStyle="Date"/>
    <tableColumn id="2" name="START TIME" dataDxfId="95" dataCellStyle="Time"/>
    <tableColumn id="3" name="BREAK START" dataDxfId="94" dataCellStyle="Time"/>
    <tableColumn id="4" name="BREAK END" dataDxfId="93" dataCellStyle="Time"/>
    <tableColumn id="5" name="FINISH TIME" dataDxfId="92" dataCellStyle="Time"/>
    <tableColumn id="6" name="TOTAL HOURS" dataDxfId="91" dataCellStyle="Hours">
      <calculatedColumnFormula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calculatedColumnFormula>
    </tableColumn>
    <tableColumn id="8" name="DESCRIPTION OF WORK COMPLETED" dataDxfId="9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4.xml><?xml version="1.0" encoding="utf-8"?>
<table xmlns="http://schemas.openxmlformats.org/spreadsheetml/2006/main" id="4" name="TimeSheet5" displayName="TimeSheet5" ref="C6:I37" totalsRowShown="0" headerRowDxfId="89" dataDxfId="87" headerRowBorderDxfId="88">
  <autoFilter ref="C6:I37"/>
  <tableColumns count="7">
    <tableColumn id="1" name="DATE" dataDxfId="86" dataCellStyle="Date"/>
    <tableColumn id="2" name="START TIME" dataDxfId="85" dataCellStyle="Time"/>
    <tableColumn id="3" name="BREAK START" dataDxfId="84" dataCellStyle="Time"/>
    <tableColumn id="4" name="BREAK END" dataDxfId="83" dataCellStyle="Time"/>
    <tableColumn id="5" name="FINISH TIME" dataDxfId="82" dataCellStyle="Time"/>
    <tableColumn id="6" name="TOTAL HOURS" dataDxfId="81" dataCellStyle="Hours">
      <calculatedColumnFormula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calculatedColumnFormula>
    </tableColumn>
    <tableColumn id="8" name="DESCRIPTION OF WORK COMPLETED" dataDxfId="8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5.xml><?xml version="1.0" encoding="utf-8"?>
<table xmlns="http://schemas.openxmlformats.org/spreadsheetml/2006/main" id="5" name="TimeSheet6" displayName="TimeSheet6" ref="C6:I36" totalsRowShown="0" headerRowDxfId="79" dataDxfId="77" headerRowBorderDxfId="78">
  <autoFilter ref="C6:I36"/>
  <tableColumns count="7">
    <tableColumn id="1" name="DATE" dataDxfId="76" dataCellStyle="Date"/>
    <tableColumn id="2" name="START TIME" dataDxfId="75" dataCellStyle="Time"/>
    <tableColumn id="3" name="BREAK START" dataDxfId="74" dataCellStyle="Time"/>
    <tableColumn id="4" name="BREAK END" dataDxfId="73" dataCellStyle="Time"/>
    <tableColumn id="5" name="FINISH TIME" dataDxfId="72" dataCellStyle="Time"/>
    <tableColumn id="6" name="TOTAL HOURS" dataDxfId="71" dataCellStyle="Hours">
      <calculatedColumnFormula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calculatedColumnFormula>
    </tableColumn>
    <tableColumn id="8" name="DESCRIPTION OF WORK COMPLETED" dataDxfId="7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6.xml><?xml version="1.0" encoding="utf-8"?>
<table xmlns="http://schemas.openxmlformats.org/spreadsheetml/2006/main" id="6" name="TimeSheet7" displayName="TimeSheet7" ref="C6:I37" totalsRowShown="0" headerRowDxfId="69" dataDxfId="67" headerRowBorderDxfId="68">
  <autoFilter ref="C6:I37"/>
  <tableColumns count="7">
    <tableColumn id="1" name="DATE" dataDxfId="66" dataCellStyle="Date"/>
    <tableColumn id="2" name="START TIME" dataDxfId="65" dataCellStyle="Time"/>
    <tableColumn id="3" name="BREAK START" dataDxfId="64" dataCellStyle="Time"/>
    <tableColumn id="4" name="BREAK END" dataDxfId="63" dataCellStyle="Time"/>
    <tableColumn id="5" name="FINISH TIME" dataDxfId="62" dataCellStyle="Time"/>
    <tableColumn id="6" name="TOTAL HOURS" dataDxfId="61" dataCellStyle="Hours">
      <calculatedColumnFormula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calculatedColumnFormula>
    </tableColumn>
    <tableColumn id="8" name="DESCRIPTION OF WORK COMPLETED" dataDxfId="6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7.xml><?xml version="1.0" encoding="utf-8"?>
<table xmlns="http://schemas.openxmlformats.org/spreadsheetml/2006/main" id="7" name="TimeSheet8" displayName="TimeSheet8" ref="C6:I37" totalsRowShown="0" headerRowDxfId="59" dataDxfId="57" headerRowBorderDxfId="58">
  <autoFilter ref="C6:I37"/>
  <tableColumns count="7">
    <tableColumn id="1" name="DATE" dataDxfId="56" dataCellStyle="Date"/>
    <tableColumn id="2" name="START TIME" dataDxfId="55" dataCellStyle="Time"/>
    <tableColumn id="3" name="BREAK START" dataDxfId="54" dataCellStyle="Time"/>
    <tableColumn id="4" name="BREAK END" dataDxfId="53" dataCellStyle="Time"/>
    <tableColumn id="5" name="FINISH TIME" dataDxfId="52" dataCellStyle="Time"/>
    <tableColumn id="6" name="TOTAL HOURS" dataDxfId="51" dataCellStyle="Hours">
      <calculatedColumnFormula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calculatedColumnFormula>
    </tableColumn>
    <tableColumn id="8" name="DESCRIPTION OF WORK COMPLETED" dataDxfId="5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8.xml><?xml version="1.0" encoding="utf-8"?>
<table xmlns="http://schemas.openxmlformats.org/spreadsheetml/2006/main" id="8" name="TimeSheet9" displayName="TimeSheet9" ref="C6:I34" totalsRowShown="0" headerRowDxfId="49" dataDxfId="47" headerRowBorderDxfId="48">
  <autoFilter ref="C6:I34"/>
  <tableColumns count="7">
    <tableColumn id="1" name="DATE" dataDxfId="46" dataCellStyle="Date"/>
    <tableColumn id="2" name="START TIME" dataDxfId="45" dataCellStyle="Time"/>
    <tableColumn id="3" name="BREAK START" dataDxfId="44" dataCellStyle="Time"/>
    <tableColumn id="4" name="BREAK END" dataDxfId="43" dataCellStyle="Time"/>
    <tableColumn id="5" name="FINISH TIME" dataDxfId="42" dataCellStyle="Time"/>
    <tableColumn id="6" name="TOTAL HOURS" dataDxfId="41" dataCellStyle="Hours">
      <calculatedColumnFormula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calculatedColumnFormula>
    </tableColumn>
    <tableColumn id="8" name="DESCRIPTION OF WORK COMPLETED" dataDxfId="4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9.xml><?xml version="1.0" encoding="utf-8"?>
<table xmlns="http://schemas.openxmlformats.org/spreadsheetml/2006/main" id="9" name="TimeSheet10" displayName="TimeSheet10" ref="C6:I37" totalsRowShown="0" headerRowDxfId="39" dataDxfId="37" headerRowBorderDxfId="38">
  <autoFilter ref="C6:I37"/>
  <tableColumns count="7">
    <tableColumn id="1" name="DATE" dataDxfId="36" dataCellStyle="Date"/>
    <tableColumn id="2" name="START TIME" dataDxfId="35" dataCellStyle="Time"/>
    <tableColumn id="3" name="BREAK START" dataDxfId="34" dataCellStyle="Time"/>
    <tableColumn id="4" name="BREAK END" dataDxfId="33" dataCellStyle="Time"/>
    <tableColumn id="5" name="FINISH TIME" dataDxfId="32" dataCellStyle="Time"/>
    <tableColumn id="6" name="TOTAL HOURS" dataDxfId="31" dataCellStyle="Hours">
      <calculatedColumnFormula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calculatedColumnFormula>
    </tableColumn>
    <tableColumn id="8" name="DESCRIPTION OF WORK COMPLETED" dataDxfId="30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TM16390868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077FF"/>
      </a:accent1>
      <a:accent2>
        <a:srgbClr val="FFA900"/>
      </a:accent2>
      <a:accent3>
        <a:srgbClr val="00A5B5"/>
      </a:accent3>
      <a:accent4>
        <a:srgbClr val="2E2AFF"/>
      </a:accent4>
      <a:accent5>
        <a:srgbClr val="FF0055"/>
      </a:accent5>
      <a:accent6>
        <a:srgbClr val="30FFFF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workbookViewId="0">
      <selection activeCell="G17" sqref="G17"/>
    </sheetView>
  </sheetViews>
  <sheetFormatPr defaultRowHeight="15" x14ac:dyDescent="0.25"/>
  <sheetData>
    <row r="3" spans="1:8" ht="15.75" x14ac:dyDescent="0.25">
      <c r="A3" s="33" t="s">
        <v>19</v>
      </c>
      <c r="B3" s="33"/>
      <c r="C3" s="32"/>
      <c r="D3" s="32"/>
      <c r="E3" s="32"/>
      <c r="F3" s="32"/>
      <c r="G3" s="32"/>
    </row>
    <row r="4" spans="1:8" ht="15.75" x14ac:dyDescent="0.25">
      <c r="A4" s="38" t="s">
        <v>22</v>
      </c>
      <c r="C4" s="32"/>
      <c r="D4" s="32"/>
      <c r="E4" s="32"/>
      <c r="F4" s="32"/>
      <c r="G4" s="32"/>
      <c r="H4" s="32"/>
    </row>
    <row r="5" spans="1:8" ht="15.75" x14ac:dyDescent="0.25">
      <c r="A5" s="38" t="s">
        <v>21</v>
      </c>
    </row>
    <row r="6" spans="1:8" x14ac:dyDescent="0.25">
      <c r="A6" s="34"/>
      <c r="B6" s="34"/>
      <c r="C6" s="34"/>
    </row>
    <row r="12" spans="1:8" x14ac:dyDescent="0.25">
      <c r="A12" s="39" t="s">
        <v>20</v>
      </c>
      <c r="B12" s="39"/>
      <c r="C12" s="39"/>
      <c r="D12" s="40"/>
      <c r="E12" s="40">
        <f>SUM('July 2025'!H35+'August 2025 '!H35+'September 2025 '!H34+'October 2025 '!H35+'November 2025 '!H34+'December 2025 '!H35+'January 2026'!H35+'February 2026'!H32+'March 2026'!H35+'April 2026'!H34+'May 2026'!H35+'June 2026'!H34)</f>
        <v>0</v>
      </c>
    </row>
  </sheetData>
  <mergeCells count="5">
    <mergeCell ref="A3:B3"/>
    <mergeCell ref="C3:G3"/>
    <mergeCell ref="A6:C6"/>
    <mergeCell ref="C4:H4"/>
    <mergeCell ref="A12:C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3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13</v>
      </c>
      <c r="C7" s="8">
        <v>46082</v>
      </c>
      <c r="D7" s="16"/>
      <c r="E7" s="16"/>
      <c r="F7" s="16"/>
      <c r="G7" s="16"/>
      <c r="H7" s="12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7" s="16"/>
    </row>
    <row r="8" spans="1:13" s="1" customFormat="1" ht="20.100000000000001" customHeight="1" x14ac:dyDescent="0.25">
      <c r="B8" s="3" t="s">
        <v>14</v>
      </c>
      <c r="C8" s="8">
        <v>46083</v>
      </c>
      <c r="D8" s="17"/>
      <c r="E8" s="17"/>
      <c r="F8" s="17"/>
      <c r="G8" s="17"/>
      <c r="H8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8" s="17"/>
    </row>
    <row r="9" spans="1:13" s="1" customFormat="1" ht="20.100000000000001" customHeight="1" x14ac:dyDescent="0.25">
      <c r="B9" s="3" t="s">
        <v>8</v>
      </c>
      <c r="C9" s="8">
        <v>46084</v>
      </c>
      <c r="D9" s="17"/>
      <c r="E9" s="17"/>
      <c r="F9" s="17"/>
      <c r="G9" s="17"/>
      <c r="H9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9" s="17"/>
    </row>
    <row r="10" spans="1:13" s="1" customFormat="1" ht="20.100000000000001" customHeight="1" x14ac:dyDescent="0.25">
      <c r="B10" s="3" t="s">
        <v>9</v>
      </c>
      <c r="C10" s="8">
        <v>46085</v>
      </c>
      <c r="D10" s="17"/>
      <c r="E10" s="17"/>
      <c r="F10" s="17"/>
      <c r="G10" s="17"/>
      <c r="H10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0" s="17"/>
    </row>
    <row r="11" spans="1:13" s="1" customFormat="1" ht="20.100000000000001" customHeight="1" x14ac:dyDescent="0.25">
      <c r="B11" s="3" t="s">
        <v>10</v>
      </c>
      <c r="C11" s="8">
        <v>46086</v>
      </c>
      <c r="D11" s="17"/>
      <c r="E11" s="17"/>
      <c r="F11" s="17"/>
      <c r="G11" s="17"/>
      <c r="H11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1" s="18"/>
    </row>
    <row r="12" spans="1:13" ht="20.100000000000001" customHeight="1" x14ac:dyDescent="0.25">
      <c r="B12" s="3" t="s">
        <v>11</v>
      </c>
      <c r="C12" s="8">
        <v>46087</v>
      </c>
      <c r="D12" s="17"/>
      <c r="E12" s="17"/>
      <c r="F12" s="17"/>
      <c r="G12" s="17"/>
      <c r="H12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2" s="17"/>
    </row>
    <row r="13" spans="1:13" ht="20.100000000000001" customHeight="1" x14ac:dyDescent="0.25">
      <c r="B13" s="3" t="s">
        <v>12</v>
      </c>
      <c r="C13" s="8">
        <v>46088</v>
      </c>
      <c r="D13" s="17"/>
      <c r="E13" s="17"/>
      <c r="F13" s="17"/>
      <c r="G13" s="17"/>
      <c r="H13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3" s="17"/>
    </row>
    <row r="14" spans="1:13" ht="20.100000000000001" customHeight="1" x14ac:dyDescent="0.25">
      <c r="B14" s="3" t="s">
        <v>13</v>
      </c>
      <c r="C14" s="8">
        <v>46089</v>
      </c>
      <c r="D14" s="17"/>
      <c r="E14" s="17"/>
      <c r="F14" s="17"/>
      <c r="G14" s="17"/>
      <c r="H14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4" s="17"/>
    </row>
    <row r="15" spans="1:13" ht="20.100000000000001" customHeight="1" x14ac:dyDescent="0.25">
      <c r="B15" s="3" t="s">
        <v>14</v>
      </c>
      <c r="C15" s="8">
        <v>46090</v>
      </c>
      <c r="D15" s="17"/>
      <c r="E15" s="17"/>
      <c r="F15" s="17"/>
      <c r="G15" s="17"/>
      <c r="H15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5" s="17"/>
    </row>
    <row r="16" spans="1:13" ht="20.100000000000001" customHeight="1" x14ac:dyDescent="0.25">
      <c r="B16" s="3" t="s">
        <v>8</v>
      </c>
      <c r="C16" s="8">
        <v>46091</v>
      </c>
      <c r="D16" s="17"/>
      <c r="E16" s="17"/>
      <c r="F16" s="17"/>
      <c r="G16" s="17"/>
      <c r="H16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6" s="17"/>
    </row>
    <row r="17" spans="2:9" ht="20.100000000000001" customHeight="1" x14ac:dyDescent="0.25">
      <c r="B17" s="3" t="s">
        <v>9</v>
      </c>
      <c r="C17" s="8">
        <v>46092</v>
      </c>
      <c r="D17" s="17"/>
      <c r="E17" s="17"/>
      <c r="F17" s="17"/>
      <c r="G17" s="17"/>
      <c r="H17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7" s="17"/>
    </row>
    <row r="18" spans="2:9" ht="20.100000000000001" customHeight="1" x14ac:dyDescent="0.25">
      <c r="B18" s="3" t="s">
        <v>10</v>
      </c>
      <c r="C18" s="8">
        <v>46093</v>
      </c>
      <c r="D18" s="17"/>
      <c r="E18" s="17"/>
      <c r="F18" s="17"/>
      <c r="G18" s="17"/>
      <c r="H18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8" s="17"/>
    </row>
    <row r="19" spans="2:9" ht="20.100000000000001" customHeight="1" x14ac:dyDescent="0.25">
      <c r="B19" s="3" t="s">
        <v>11</v>
      </c>
      <c r="C19" s="8">
        <v>46094</v>
      </c>
      <c r="D19" s="17"/>
      <c r="E19" s="17"/>
      <c r="F19" s="17"/>
      <c r="G19" s="17"/>
      <c r="H19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19" s="17"/>
    </row>
    <row r="20" spans="2:9" ht="20.100000000000001" customHeight="1" x14ac:dyDescent="0.25">
      <c r="B20" s="3" t="s">
        <v>12</v>
      </c>
      <c r="C20" s="8">
        <v>46095</v>
      </c>
      <c r="D20" s="17"/>
      <c r="E20" s="17"/>
      <c r="F20" s="17"/>
      <c r="G20" s="17"/>
      <c r="H20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0" s="17"/>
    </row>
    <row r="21" spans="2:9" ht="20.100000000000001" customHeight="1" x14ac:dyDescent="0.25">
      <c r="B21" s="3" t="s">
        <v>13</v>
      </c>
      <c r="C21" s="8">
        <v>46096</v>
      </c>
      <c r="D21" s="17"/>
      <c r="E21" s="17"/>
      <c r="F21" s="17"/>
      <c r="G21" s="17"/>
      <c r="H21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1" s="17"/>
    </row>
    <row r="22" spans="2:9" ht="20.100000000000001" customHeight="1" x14ac:dyDescent="0.25">
      <c r="B22" s="3" t="s">
        <v>14</v>
      </c>
      <c r="C22" s="8">
        <v>46097</v>
      </c>
      <c r="D22" s="17"/>
      <c r="E22" s="17"/>
      <c r="F22" s="17"/>
      <c r="G22" s="17"/>
      <c r="H22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2" s="17"/>
    </row>
    <row r="23" spans="2:9" ht="20.100000000000001" customHeight="1" x14ac:dyDescent="0.25">
      <c r="B23" s="3" t="s">
        <v>8</v>
      </c>
      <c r="C23" s="8">
        <v>46098</v>
      </c>
      <c r="D23" s="17"/>
      <c r="E23" s="17"/>
      <c r="F23" s="17"/>
      <c r="G23" s="17"/>
      <c r="H23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3" s="17"/>
    </row>
    <row r="24" spans="2:9" ht="20.100000000000001" customHeight="1" x14ac:dyDescent="0.25">
      <c r="B24" s="3" t="s">
        <v>9</v>
      </c>
      <c r="C24" s="8">
        <v>46099</v>
      </c>
      <c r="D24" s="17"/>
      <c r="E24" s="17"/>
      <c r="F24" s="17"/>
      <c r="G24" s="17"/>
      <c r="H24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4" s="17"/>
    </row>
    <row r="25" spans="2:9" ht="20.100000000000001" customHeight="1" x14ac:dyDescent="0.25">
      <c r="B25" s="3" t="s">
        <v>10</v>
      </c>
      <c r="C25" s="8">
        <v>46100</v>
      </c>
      <c r="D25" s="17"/>
      <c r="E25" s="17"/>
      <c r="F25" s="17"/>
      <c r="G25" s="17"/>
      <c r="H25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5" s="17"/>
    </row>
    <row r="26" spans="2:9" ht="20.100000000000001" customHeight="1" x14ac:dyDescent="0.25">
      <c r="B26" s="3" t="s">
        <v>11</v>
      </c>
      <c r="C26" s="8">
        <v>46101</v>
      </c>
      <c r="D26" s="17"/>
      <c r="E26" s="17"/>
      <c r="F26" s="17"/>
      <c r="G26" s="17"/>
      <c r="H26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6" s="17"/>
    </row>
    <row r="27" spans="2:9" ht="20.100000000000001" customHeight="1" x14ac:dyDescent="0.25">
      <c r="B27" s="3" t="s">
        <v>12</v>
      </c>
      <c r="C27" s="8">
        <v>46102</v>
      </c>
      <c r="D27" s="17"/>
      <c r="E27" s="17"/>
      <c r="F27" s="17"/>
      <c r="G27" s="17"/>
      <c r="H27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7" s="17"/>
    </row>
    <row r="28" spans="2:9" ht="20.100000000000001" customHeight="1" x14ac:dyDescent="0.25">
      <c r="B28" s="3" t="s">
        <v>13</v>
      </c>
      <c r="C28" s="8">
        <v>46103</v>
      </c>
      <c r="D28" s="17"/>
      <c r="E28" s="17"/>
      <c r="F28" s="17"/>
      <c r="G28" s="17"/>
      <c r="H28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8" s="17"/>
    </row>
    <row r="29" spans="2:9" ht="20.100000000000001" customHeight="1" x14ac:dyDescent="0.25">
      <c r="B29" s="3" t="s">
        <v>14</v>
      </c>
      <c r="C29" s="8">
        <v>46104</v>
      </c>
      <c r="D29" s="17"/>
      <c r="E29" s="17"/>
      <c r="F29" s="17"/>
      <c r="G29" s="17"/>
      <c r="H29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29" s="17"/>
    </row>
    <row r="30" spans="2:9" ht="20.100000000000001" customHeight="1" x14ac:dyDescent="0.25">
      <c r="B30" s="3" t="s">
        <v>8</v>
      </c>
      <c r="C30" s="8">
        <v>46105</v>
      </c>
      <c r="D30" s="17"/>
      <c r="E30" s="17"/>
      <c r="F30" s="17"/>
      <c r="G30" s="17"/>
      <c r="H30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30" s="17"/>
    </row>
    <row r="31" spans="2:9" ht="20.100000000000001" customHeight="1" x14ac:dyDescent="0.25">
      <c r="B31" s="3" t="s">
        <v>9</v>
      </c>
      <c r="C31" s="8">
        <v>46106</v>
      </c>
      <c r="D31" s="17"/>
      <c r="E31" s="17"/>
      <c r="F31" s="17"/>
      <c r="G31" s="17"/>
      <c r="H31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31" s="17"/>
    </row>
    <row r="32" spans="2:9" ht="20.100000000000001" customHeight="1" x14ac:dyDescent="0.25">
      <c r="B32" s="3" t="s">
        <v>10</v>
      </c>
      <c r="C32" s="8">
        <v>46107</v>
      </c>
      <c r="D32" s="17"/>
      <c r="E32" s="17"/>
      <c r="F32" s="17"/>
      <c r="G32" s="17"/>
      <c r="H32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32" s="17"/>
    </row>
    <row r="33" spans="2:9" ht="20.100000000000001" customHeight="1" x14ac:dyDescent="0.25">
      <c r="B33" s="3" t="s">
        <v>11</v>
      </c>
      <c r="C33" s="8">
        <v>46108</v>
      </c>
      <c r="D33" s="17"/>
      <c r="E33" s="17"/>
      <c r="F33" s="17"/>
      <c r="G33" s="17"/>
      <c r="H33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33" s="17"/>
    </row>
    <row r="34" spans="2:9" ht="20.100000000000001" customHeight="1" x14ac:dyDescent="0.25">
      <c r="B34" s="3" t="s">
        <v>12</v>
      </c>
      <c r="C34" s="8">
        <v>46109</v>
      </c>
      <c r="D34" s="17"/>
      <c r="E34" s="17"/>
      <c r="F34" s="17"/>
      <c r="G34" s="17"/>
      <c r="H34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34" s="17"/>
    </row>
    <row r="35" spans="2:9" ht="20.100000000000001" customHeight="1" x14ac:dyDescent="0.25">
      <c r="B35" s="3" t="s">
        <v>13</v>
      </c>
      <c r="C35" s="8">
        <v>46110</v>
      </c>
      <c r="D35" s="17"/>
      <c r="E35" s="17"/>
      <c r="F35" s="17"/>
      <c r="G35" s="17"/>
      <c r="H35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35" s="17"/>
    </row>
    <row r="36" spans="2:9" ht="20.100000000000001" customHeight="1" x14ac:dyDescent="0.25">
      <c r="B36" s="3" t="s">
        <v>14</v>
      </c>
      <c r="C36" s="8">
        <v>46111</v>
      </c>
      <c r="D36" s="17"/>
      <c r="E36" s="17"/>
      <c r="F36" s="17"/>
      <c r="G36" s="17"/>
      <c r="H36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36" s="17"/>
    </row>
    <row r="37" spans="2:9" ht="20.100000000000001" customHeight="1" x14ac:dyDescent="0.25">
      <c r="B37" s="3" t="s">
        <v>8</v>
      </c>
      <c r="C37" s="8">
        <v>46112</v>
      </c>
      <c r="D37" s="17"/>
      <c r="E37" s="17"/>
      <c r="F37" s="17"/>
      <c r="G37" s="17"/>
      <c r="H37" s="5">
        <f>IFERROR(IF(COUNT(TimeSheet10[[#This Row],[START TIME]:[FINISH TIME]])=4,(IF(TimeSheet10[[#This Row],[FINISH TIME]]&lt;TimeSheet10[[#This Row],[START TIME]],1,0)+TimeSheet10[[#This Row],[FINISH TIME]])-TimeSheet10[[#This Row],[BREAK END]]+TimeSheet10[[#This Row],[BREAK START]]-TimeSheet10[[#This Row],[START TIME]],IF(AND(LEN(TimeSheet10[[#This Row],[START TIME]])&lt;&gt;0,LEN(TimeSheet10[[#This Row],[FINISH TIME]])&lt;&gt;0),(IF(TimeSheet10[[#This Row],[FINISH TIME]]&lt;TimeSheet10[[#This Row],[START TIME]],1,0)+TimeSheet10[[#This Row],[FINISH TIME]])-TimeSheet10[[#This Row],[START TIME]],0))*24,0)</f>
        <v>0</v>
      </c>
      <c r="I37" s="17"/>
    </row>
    <row r="38" spans="2:9" ht="30" customHeight="1" x14ac:dyDescent="0.25">
      <c r="D38" s="31" t="s">
        <v>15</v>
      </c>
      <c r="E38" s="31"/>
      <c r="F38" s="31"/>
      <c r="G38" s="31"/>
      <c r="H38" s="2">
        <f>SUBTOTAL(109,TimeSheet10[TOTAL HOURS])</f>
        <v>0</v>
      </c>
    </row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  <row r="43" spans="2:9" ht="30" customHeight="1" x14ac:dyDescent="0.25"/>
  </sheetData>
  <mergeCells count="4">
    <mergeCell ref="B2:H2"/>
    <mergeCell ref="B3:H3"/>
    <mergeCell ref="B4:H4"/>
    <mergeCell ref="D38:G38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8 H38:H1048576 D7:H37 D39:G1048576 I1:XFD1048576 B5:B1048576 C7:C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2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9</v>
      </c>
      <c r="C7" s="8">
        <v>46113</v>
      </c>
      <c r="D7" s="16"/>
      <c r="E7" s="16"/>
      <c r="F7" s="16"/>
      <c r="G7" s="16"/>
      <c r="H7" s="12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7" s="16"/>
    </row>
    <row r="8" spans="1:13" s="1" customFormat="1" ht="20.100000000000001" customHeight="1" x14ac:dyDescent="0.25">
      <c r="B8" s="3" t="s">
        <v>10</v>
      </c>
      <c r="C8" s="8">
        <v>46114</v>
      </c>
      <c r="D8" s="17"/>
      <c r="E8" s="17"/>
      <c r="F8" s="17"/>
      <c r="G8" s="17"/>
      <c r="H8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8" s="17"/>
    </row>
    <row r="9" spans="1:13" s="1" customFormat="1" ht="20.100000000000001" customHeight="1" x14ac:dyDescent="0.25">
      <c r="B9" s="3" t="s">
        <v>11</v>
      </c>
      <c r="C9" s="8">
        <v>46115</v>
      </c>
      <c r="D9" s="17"/>
      <c r="E9" s="17"/>
      <c r="F9" s="17"/>
      <c r="G9" s="17"/>
      <c r="H9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9" s="17"/>
    </row>
    <row r="10" spans="1:13" s="1" customFormat="1" ht="20.100000000000001" customHeight="1" x14ac:dyDescent="0.25">
      <c r="B10" s="3" t="s">
        <v>12</v>
      </c>
      <c r="C10" s="8">
        <v>46116</v>
      </c>
      <c r="D10" s="17"/>
      <c r="E10" s="17"/>
      <c r="F10" s="17"/>
      <c r="G10" s="17"/>
      <c r="H10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0" s="17"/>
    </row>
    <row r="11" spans="1:13" s="1" customFormat="1" ht="20.100000000000001" customHeight="1" x14ac:dyDescent="0.25">
      <c r="B11" s="3" t="s">
        <v>13</v>
      </c>
      <c r="C11" s="8">
        <v>46117</v>
      </c>
      <c r="D11" s="17"/>
      <c r="E11" s="17"/>
      <c r="F11" s="17"/>
      <c r="G11" s="17"/>
      <c r="H11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1" s="18"/>
    </row>
    <row r="12" spans="1:13" ht="20.100000000000001" customHeight="1" x14ac:dyDescent="0.25">
      <c r="B12" s="3" t="s">
        <v>14</v>
      </c>
      <c r="C12" s="8">
        <v>46118</v>
      </c>
      <c r="D12" s="17"/>
      <c r="E12" s="17"/>
      <c r="F12" s="17"/>
      <c r="G12" s="17"/>
      <c r="H12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2" s="17"/>
    </row>
    <row r="13" spans="1:13" ht="20.100000000000001" customHeight="1" x14ac:dyDescent="0.25">
      <c r="B13" s="3" t="s">
        <v>8</v>
      </c>
      <c r="C13" s="8">
        <v>46119</v>
      </c>
      <c r="D13" s="17"/>
      <c r="E13" s="17"/>
      <c r="F13" s="17"/>
      <c r="G13" s="17"/>
      <c r="H13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3" s="17"/>
    </row>
    <row r="14" spans="1:13" ht="20.100000000000001" customHeight="1" x14ac:dyDescent="0.25">
      <c r="B14" s="3" t="s">
        <v>9</v>
      </c>
      <c r="C14" s="8">
        <v>46120</v>
      </c>
      <c r="D14" s="17"/>
      <c r="E14" s="17"/>
      <c r="F14" s="17"/>
      <c r="G14" s="17"/>
      <c r="H14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4" s="17"/>
    </row>
    <row r="15" spans="1:13" ht="20.100000000000001" customHeight="1" x14ac:dyDescent="0.25">
      <c r="B15" s="3" t="s">
        <v>10</v>
      </c>
      <c r="C15" s="8">
        <v>46121</v>
      </c>
      <c r="D15" s="17"/>
      <c r="E15" s="17"/>
      <c r="F15" s="17"/>
      <c r="G15" s="17"/>
      <c r="H15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5" s="17"/>
    </row>
    <row r="16" spans="1:13" ht="20.100000000000001" customHeight="1" x14ac:dyDescent="0.25">
      <c r="B16" s="3" t="s">
        <v>11</v>
      </c>
      <c r="C16" s="8">
        <v>46122</v>
      </c>
      <c r="D16" s="17"/>
      <c r="E16" s="17"/>
      <c r="F16" s="17"/>
      <c r="G16" s="17"/>
      <c r="H16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6" s="17"/>
    </row>
    <row r="17" spans="2:9" ht="20.100000000000001" customHeight="1" x14ac:dyDescent="0.25">
      <c r="B17" s="3" t="s">
        <v>12</v>
      </c>
      <c r="C17" s="8">
        <v>46123</v>
      </c>
      <c r="D17" s="17"/>
      <c r="E17" s="17"/>
      <c r="F17" s="17"/>
      <c r="G17" s="17"/>
      <c r="H17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7" s="17"/>
    </row>
    <row r="18" spans="2:9" ht="20.100000000000001" customHeight="1" x14ac:dyDescent="0.25">
      <c r="B18" s="3" t="s">
        <v>13</v>
      </c>
      <c r="C18" s="8">
        <v>46124</v>
      </c>
      <c r="D18" s="17"/>
      <c r="E18" s="17"/>
      <c r="F18" s="17"/>
      <c r="G18" s="17"/>
      <c r="H18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8" s="17"/>
    </row>
    <row r="19" spans="2:9" ht="20.100000000000001" customHeight="1" x14ac:dyDescent="0.25">
      <c r="B19" s="3" t="s">
        <v>14</v>
      </c>
      <c r="C19" s="8">
        <v>46125</v>
      </c>
      <c r="D19" s="17"/>
      <c r="E19" s="17"/>
      <c r="F19" s="17"/>
      <c r="G19" s="17"/>
      <c r="H19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19" s="17"/>
    </row>
    <row r="20" spans="2:9" ht="20.100000000000001" customHeight="1" x14ac:dyDescent="0.25">
      <c r="B20" s="3" t="s">
        <v>8</v>
      </c>
      <c r="C20" s="8">
        <v>46126</v>
      </c>
      <c r="D20" s="17"/>
      <c r="E20" s="17"/>
      <c r="F20" s="17"/>
      <c r="G20" s="17"/>
      <c r="H20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0" s="17"/>
    </row>
    <row r="21" spans="2:9" ht="20.100000000000001" customHeight="1" x14ac:dyDescent="0.25">
      <c r="B21" s="3" t="s">
        <v>9</v>
      </c>
      <c r="C21" s="8">
        <v>46127</v>
      </c>
      <c r="D21" s="17"/>
      <c r="E21" s="17"/>
      <c r="F21" s="17"/>
      <c r="G21" s="17"/>
      <c r="H21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1" s="17"/>
    </row>
    <row r="22" spans="2:9" ht="20.100000000000001" customHeight="1" x14ac:dyDescent="0.25">
      <c r="B22" s="3" t="s">
        <v>10</v>
      </c>
      <c r="C22" s="8">
        <v>46128</v>
      </c>
      <c r="D22" s="17"/>
      <c r="E22" s="17"/>
      <c r="F22" s="17"/>
      <c r="G22" s="17"/>
      <c r="H22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2" s="17"/>
    </row>
    <row r="23" spans="2:9" ht="20.100000000000001" customHeight="1" x14ac:dyDescent="0.25">
      <c r="B23" s="3" t="s">
        <v>11</v>
      </c>
      <c r="C23" s="8">
        <v>46129</v>
      </c>
      <c r="D23" s="17"/>
      <c r="E23" s="17"/>
      <c r="F23" s="17"/>
      <c r="G23" s="17"/>
      <c r="H23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3" s="17"/>
    </row>
    <row r="24" spans="2:9" ht="20.100000000000001" customHeight="1" x14ac:dyDescent="0.25">
      <c r="B24" s="3" t="s">
        <v>12</v>
      </c>
      <c r="C24" s="8">
        <v>46130</v>
      </c>
      <c r="D24" s="17"/>
      <c r="E24" s="17"/>
      <c r="F24" s="17"/>
      <c r="G24" s="17"/>
      <c r="H24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4" s="17"/>
    </row>
    <row r="25" spans="2:9" ht="20.100000000000001" customHeight="1" x14ac:dyDescent="0.25">
      <c r="B25" s="3" t="s">
        <v>13</v>
      </c>
      <c r="C25" s="8">
        <v>46131</v>
      </c>
      <c r="D25" s="17"/>
      <c r="E25" s="17"/>
      <c r="F25" s="17"/>
      <c r="G25" s="17"/>
      <c r="H25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5" s="17"/>
    </row>
    <row r="26" spans="2:9" ht="20.100000000000001" customHeight="1" x14ac:dyDescent="0.25">
      <c r="B26" s="3" t="s">
        <v>14</v>
      </c>
      <c r="C26" s="8">
        <v>46132</v>
      </c>
      <c r="D26" s="17"/>
      <c r="E26" s="17"/>
      <c r="F26" s="17"/>
      <c r="G26" s="17"/>
      <c r="H26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6" s="17"/>
    </row>
    <row r="27" spans="2:9" ht="20.100000000000001" customHeight="1" x14ac:dyDescent="0.25">
      <c r="B27" s="3" t="s">
        <v>8</v>
      </c>
      <c r="C27" s="8">
        <v>46133</v>
      </c>
      <c r="D27" s="17"/>
      <c r="E27" s="17"/>
      <c r="F27" s="17"/>
      <c r="G27" s="17"/>
      <c r="H27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7" s="17"/>
    </row>
    <row r="28" spans="2:9" ht="20.100000000000001" customHeight="1" x14ac:dyDescent="0.25">
      <c r="B28" s="3" t="s">
        <v>9</v>
      </c>
      <c r="C28" s="8">
        <v>46134</v>
      </c>
      <c r="D28" s="17"/>
      <c r="E28" s="17"/>
      <c r="F28" s="17"/>
      <c r="G28" s="17"/>
      <c r="H28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8" s="17"/>
    </row>
    <row r="29" spans="2:9" ht="20.100000000000001" customHeight="1" x14ac:dyDescent="0.25">
      <c r="B29" s="3" t="s">
        <v>10</v>
      </c>
      <c r="C29" s="8">
        <v>46135</v>
      </c>
      <c r="D29" s="17"/>
      <c r="E29" s="17"/>
      <c r="F29" s="17"/>
      <c r="G29" s="17"/>
      <c r="H29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29" s="17"/>
    </row>
    <row r="30" spans="2:9" ht="20.100000000000001" customHeight="1" x14ac:dyDescent="0.25">
      <c r="B30" s="3" t="s">
        <v>11</v>
      </c>
      <c r="C30" s="8">
        <v>46136</v>
      </c>
      <c r="D30" s="17"/>
      <c r="E30" s="17"/>
      <c r="F30" s="17"/>
      <c r="G30" s="17"/>
      <c r="H30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30" s="17"/>
    </row>
    <row r="31" spans="2:9" ht="20.100000000000001" customHeight="1" x14ac:dyDescent="0.25">
      <c r="B31" s="3" t="s">
        <v>12</v>
      </c>
      <c r="C31" s="8">
        <v>46137</v>
      </c>
      <c r="D31" s="17"/>
      <c r="E31" s="17"/>
      <c r="F31" s="17"/>
      <c r="G31" s="17"/>
      <c r="H31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31" s="17"/>
    </row>
    <row r="32" spans="2:9" ht="20.100000000000001" customHeight="1" x14ac:dyDescent="0.25">
      <c r="B32" s="3" t="s">
        <v>13</v>
      </c>
      <c r="C32" s="8">
        <v>46138</v>
      </c>
      <c r="D32" s="17"/>
      <c r="E32" s="17"/>
      <c r="F32" s="17"/>
      <c r="G32" s="17"/>
      <c r="H32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32" s="17"/>
    </row>
    <row r="33" spans="2:9" ht="20.100000000000001" customHeight="1" x14ac:dyDescent="0.25">
      <c r="B33" s="3" t="s">
        <v>14</v>
      </c>
      <c r="C33" s="8">
        <v>46139</v>
      </c>
      <c r="D33" s="17"/>
      <c r="E33" s="17"/>
      <c r="F33" s="17"/>
      <c r="G33" s="17"/>
      <c r="H33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33" s="17"/>
    </row>
    <row r="34" spans="2:9" ht="20.100000000000001" customHeight="1" x14ac:dyDescent="0.25">
      <c r="B34" s="3" t="s">
        <v>8</v>
      </c>
      <c r="C34" s="8">
        <v>46140</v>
      </c>
      <c r="D34" s="17"/>
      <c r="E34" s="17"/>
      <c r="F34" s="17"/>
      <c r="G34" s="17"/>
      <c r="H34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34" s="17"/>
    </row>
    <row r="35" spans="2:9" ht="20.100000000000001" customHeight="1" x14ac:dyDescent="0.25">
      <c r="B35" s="3" t="s">
        <v>9</v>
      </c>
      <c r="C35" s="8">
        <v>46141</v>
      </c>
      <c r="D35" s="17"/>
      <c r="E35" s="17"/>
      <c r="F35" s="17"/>
      <c r="G35" s="17"/>
      <c r="H35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35" s="17"/>
    </row>
    <row r="36" spans="2:9" ht="20.100000000000001" customHeight="1" x14ac:dyDescent="0.25">
      <c r="B36" s="3" t="s">
        <v>10</v>
      </c>
      <c r="C36" s="8">
        <v>46142</v>
      </c>
      <c r="D36" s="17"/>
      <c r="E36" s="17"/>
      <c r="F36" s="17"/>
      <c r="G36" s="17"/>
      <c r="H36" s="5">
        <f>IFERROR(IF(COUNT(TimeSheet11[[#This Row],[START TIME]:[FINISH TIME]])=4,(IF(TimeSheet11[[#This Row],[FINISH TIME]]&lt;TimeSheet11[[#This Row],[START TIME]],1,0)+TimeSheet11[[#This Row],[FINISH TIME]])-TimeSheet11[[#This Row],[BREAK END]]+TimeSheet11[[#This Row],[BREAK START]]-TimeSheet11[[#This Row],[START TIME]],IF(AND(LEN(TimeSheet11[[#This Row],[START TIME]])&lt;&gt;0,LEN(TimeSheet11[[#This Row],[FINISH TIME]])&lt;&gt;0),(IF(TimeSheet11[[#This Row],[FINISH TIME]]&lt;TimeSheet11[[#This Row],[START TIME]],1,0)+TimeSheet11[[#This Row],[FINISH TIME]])-TimeSheet11[[#This Row],[START TIME]],0))*24,0)</f>
        <v>0</v>
      </c>
      <c r="I36" s="17"/>
    </row>
    <row r="37" spans="2:9" ht="30" customHeight="1" x14ac:dyDescent="0.25">
      <c r="D37" s="31" t="s">
        <v>15</v>
      </c>
      <c r="E37" s="31"/>
      <c r="F37" s="31"/>
      <c r="G37" s="31"/>
      <c r="H37" s="2">
        <f>SUBTOTAL(109,TimeSheet11[TOTAL HOURS])</f>
        <v>0</v>
      </c>
    </row>
    <row r="38" spans="2:9" ht="30" customHeight="1" x14ac:dyDescent="0.25"/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</sheetData>
  <mergeCells count="4">
    <mergeCell ref="B2:H2"/>
    <mergeCell ref="B3:H3"/>
    <mergeCell ref="B4:H4"/>
    <mergeCell ref="D37:G37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7 H37:H1048576 D7:H36 D38:G1048576 I1:XFD1048576 B5:B1048576 C7:C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3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11</v>
      </c>
      <c r="C7" s="8">
        <v>46143</v>
      </c>
      <c r="D7" s="16"/>
      <c r="E7" s="16"/>
      <c r="F7" s="16"/>
      <c r="G7" s="16"/>
      <c r="H7" s="12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7" s="16"/>
    </row>
    <row r="8" spans="1:13" s="1" customFormat="1" ht="20.100000000000001" customHeight="1" x14ac:dyDescent="0.25">
      <c r="B8" s="3" t="s">
        <v>12</v>
      </c>
      <c r="C8" s="8">
        <v>46144</v>
      </c>
      <c r="D8" s="17"/>
      <c r="E8" s="17"/>
      <c r="F8" s="17"/>
      <c r="G8" s="17"/>
      <c r="H8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8" s="17"/>
    </row>
    <row r="9" spans="1:13" s="1" customFormat="1" ht="20.100000000000001" customHeight="1" x14ac:dyDescent="0.25">
      <c r="B9" s="3" t="s">
        <v>13</v>
      </c>
      <c r="C9" s="8">
        <v>46145</v>
      </c>
      <c r="D9" s="17"/>
      <c r="E9" s="17"/>
      <c r="F9" s="17"/>
      <c r="G9" s="17"/>
      <c r="H9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9" s="17"/>
    </row>
    <row r="10" spans="1:13" s="1" customFormat="1" ht="20.100000000000001" customHeight="1" x14ac:dyDescent="0.25">
      <c r="B10" s="3" t="s">
        <v>14</v>
      </c>
      <c r="C10" s="8">
        <v>46146</v>
      </c>
      <c r="D10" s="17"/>
      <c r="E10" s="17"/>
      <c r="F10" s="17"/>
      <c r="G10" s="17"/>
      <c r="H10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0" s="17"/>
    </row>
    <row r="11" spans="1:13" s="1" customFormat="1" ht="20.100000000000001" customHeight="1" x14ac:dyDescent="0.25">
      <c r="B11" s="3" t="s">
        <v>8</v>
      </c>
      <c r="C11" s="8">
        <v>46147</v>
      </c>
      <c r="D11" s="17"/>
      <c r="E11" s="17"/>
      <c r="F11" s="17"/>
      <c r="G11" s="17"/>
      <c r="H11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1" s="18"/>
    </row>
    <row r="12" spans="1:13" ht="20.100000000000001" customHeight="1" x14ac:dyDescent="0.25">
      <c r="B12" s="3" t="s">
        <v>9</v>
      </c>
      <c r="C12" s="8">
        <v>46148</v>
      </c>
      <c r="D12" s="17"/>
      <c r="E12" s="17"/>
      <c r="F12" s="17"/>
      <c r="G12" s="17"/>
      <c r="H12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2" s="17"/>
    </row>
    <row r="13" spans="1:13" ht="20.100000000000001" customHeight="1" x14ac:dyDescent="0.25">
      <c r="B13" s="3" t="s">
        <v>10</v>
      </c>
      <c r="C13" s="8">
        <v>46149</v>
      </c>
      <c r="D13" s="17"/>
      <c r="E13" s="17"/>
      <c r="F13" s="17"/>
      <c r="G13" s="17"/>
      <c r="H13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3" s="17"/>
    </row>
    <row r="14" spans="1:13" ht="20.100000000000001" customHeight="1" x14ac:dyDescent="0.25">
      <c r="B14" s="3" t="s">
        <v>11</v>
      </c>
      <c r="C14" s="8">
        <v>46150</v>
      </c>
      <c r="D14" s="17"/>
      <c r="E14" s="17"/>
      <c r="F14" s="17"/>
      <c r="G14" s="17"/>
      <c r="H14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4" s="17"/>
    </row>
    <row r="15" spans="1:13" ht="20.100000000000001" customHeight="1" x14ac:dyDescent="0.25">
      <c r="B15" s="3" t="s">
        <v>12</v>
      </c>
      <c r="C15" s="8">
        <v>46151</v>
      </c>
      <c r="D15" s="17"/>
      <c r="E15" s="17"/>
      <c r="F15" s="17"/>
      <c r="G15" s="17"/>
      <c r="H15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5" s="17"/>
    </row>
    <row r="16" spans="1:13" ht="20.100000000000001" customHeight="1" x14ac:dyDescent="0.25">
      <c r="B16" s="3" t="s">
        <v>13</v>
      </c>
      <c r="C16" s="8">
        <v>46152</v>
      </c>
      <c r="D16" s="17"/>
      <c r="E16" s="17"/>
      <c r="F16" s="17"/>
      <c r="G16" s="17"/>
      <c r="H16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6" s="17"/>
    </row>
    <row r="17" spans="2:9" ht="20.100000000000001" customHeight="1" x14ac:dyDescent="0.25">
      <c r="B17" s="3" t="s">
        <v>14</v>
      </c>
      <c r="C17" s="8">
        <v>46153</v>
      </c>
      <c r="D17" s="17"/>
      <c r="E17" s="17"/>
      <c r="F17" s="17"/>
      <c r="G17" s="17"/>
      <c r="H17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7" s="17"/>
    </row>
    <row r="18" spans="2:9" ht="20.100000000000001" customHeight="1" x14ac:dyDescent="0.25">
      <c r="B18" s="3" t="s">
        <v>8</v>
      </c>
      <c r="C18" s="8">
        <v>46154</v>
      </c>
      <c r="D18" s="17"/>
      <c r="E18" s="17"/>
      <c r="F18" s="17"/>
      <c r="G18" s="17"/>
      <c r="H18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8" s="17"/>
    </row>
    <row r="19" spans="2:9" ht="20.100000000000001" customHeight="1" x14ac:dyDescent="0.25">
      <c r="B19" s="3" t="s">
        <v>9</v>
      </c>
      <c r="C19" s="8">
        <v>46155</v>
      </c>
      <c r="D19" s="17"/>
      <c r="E19" s="17"/>
      <c r="F19" s="17"/>
      <c r="G19" s="17"/>
      <c r="H19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19" s="17"/>
    </row>
    <row r="20" spans="2:9" ht="20.100000000000001" customHeight="1" x14ac:dyDescent="0.25">
      <c r="B20" s="3" t="s">
        <v>10</v>
      </c>
      <c r="C20" s="8">
        <v>46156</v>
      </c>
      <c r="D20" s="17"/>
      <c r="E20" s="17"/>
      <c r="F20" s="17"/>
      <c r="G20" s="17"/>
      <c r="H20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0" s="17"/>
    </row>
    <row r="21" spans="2:9" ht="20.100000000000001" customHeight="1" x14ac:dyDescent="0.25">
      <c r="B21" s="3" t="s">
        <v>11</v>
      </c>
      <c r="C21" s="8">
        <v>46157</v>
      </c>
      <c r="D21" s="17"/>
      <c r="E21" s="17"/>
      <c r="F21" s="17"/>
      <c r="G21" s="17"/>
      <c r="H21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1" s="17"/>
    </row>
    <row r="22" spans="2:9" ht="20.100000000000001" customHeight="1" x14ac:dyDescent="0.25">
      <c r="B22" s="3" t="s">
        <v>12</v>
      </c>
      <c r="C22" s="8">
        <v>46158</v>
      </c>
      <c r="D22" s="17"/>
      <c r="E22" s="17"/>
      <c r="F22" s="17"/>
      <c r="G22" s="17"/>
      <c r="H22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2" s="17"/>
    </row>
    <row r="23" spans="2:9" ht="20.100000000000001" customHeight="1" x14ac:dyDescent="0.25">
      <c r="B23" s="3" t="s">
        <v>13</v>
      </c>
      <c r="C23" s="8">
        <v>46159</v>
      </c>
      <c r="D23" s="17"/>
      <c r="E23" s="17"/>
      <c r="F23" s="17"/>
      <c r="G23" s="17"/>
      <c r="H23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3" s="17"/>
    </row>
    <row r="24" spans="2:9" ht="20.100000000000001" customHeight="1" x14ac:dyDescent="0.25">
      <c r="B24" s="3" t="s">
        <v>14</v>
      </c>
      <c r="C24" s="8">
        <v>46160</v>
      </c>
      <c r="D24" s="17"/>
      <c r="E24" s="17"/>
      <c r="F24" s="17"/>
      <c r="G24" s="17"/>
      <c r="H24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4" s="17"/>
    </row>
    <row r="25" spans="2:9" ht="20.100000000000001" customHeight="1" x14ac:dyDescent="0.25">
      <c r="B25" s="3" t="s">
        <v>8</v>
      </c>
      <c r="C25" s="8">
        <v>46161</v>
      </c>
      <c r="D25" s="17"/>
      <c r="E25" s="17"/>
      <c r="F25" s="17"/>
      <c r="G25" s="17"/>
      <c r="H25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5" s="17"/>
    </row>
    <row r="26" spans="2:9" ht="20.100000000000001" customHeight="1" x14ac:dyDescent="0.25">
      <c r="B26" s="3" t="s">
        <v>9</v>
      </c>
      <c r="C26" s="8">
        <v>46162</v>
      </c>
      <c r="D26" s="17"/>
      <c r="E26" s="17"/>
      <c r="F26" s="17"/>
      <c r="G26" s="17"/>
      <c r="H26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6" s="17"/>
    </row>
    <row r="27" spans="2:9" ht="20.100000000000001" customHeight="1" x14ac:dyDescent="0.25">
      <c r="B27" s="3" t="s">
        <v>10</v>
      </c>
      <c r="C27" s="8">
        <v>46163</v>
      </c>
      <c r="D27" s="17"/>
      <c r="E27" s="17"/>
      <c r="F27" s="17"/>
      <c r="G27" s="17"/>
      <c r="H27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7" s="17"/>
    </row>
    <row r="28" spans="2:9" ht="20.100000000000001" customHeight="1" x14ac:dyDescent="0.25">
      <c r="B28" s="3" t="s">
        <v>11</v>
      </c>
      <c r="C28" s="8">
        <v>46164</v>
      </c>
      <c r="D28" s="17"/>
      <c r="E28" s="17"/>
      <c r="F28" s="17"/>
      <c r="G28" s="17"/>
      <c r="H28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8" s="17"/>
    </row>
    <row r="29" spans="2:9" ht="20.100000000000001" customHeight="1" x14ac:dyDescent="0.25">
      <c r="B29" s="3" t="s">
        <v>12</v>
      </c>
      <c r="C29" s="8">
        <v>46165</v>
      </c>
      <c r="D29" s="17"/>
      <c r="E29" s="17"/>
      <c r="F29" s="17"/>
      <c r="G29" s="17"/>
      <c r="H29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29" s="17"/>
    </row>
    <row r="30" spans="2:9" ht="20.100000000000001" customHeight="1" x14ac:dyDescent="0.25">
      <c r="B30" s="3" t="s">
        <v>13</v>
      </c>
      <c r="C30" s="8">
        <v>46166</v>
      </c>
      <c r="D30" s="17"/>
      <c r="E30" s="17"/>
      <c r="F30" s="17"/>
      <c r="G30" s="17"/>
      <c r="H30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30" s="17"/>
    </row>
    <row r="31" spans="2:9" ht="20.100000000000001" customHeight="1" x14ac:dyDescent="0.25">
      <c r="B31" s="3" t="s">
        <v>14</v>
      </c>
      <c r="C31" s="8">
        <v>46167</v>
      </c>
      <c r="D31" s="17"/>
      <c r="E31" s="17"/>
      <c r="F31" s="17"/>
      <c r="G31" s="17"/>
      <c r="H31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31" s="17"/>
    </row>
    <row r="32" spans="2:9" ht="20.100000000000001" customHeight="1" x14ac:dyDescent="0.25">
      <c r="B32" s="3" t="s">
        <v>8</v>
      </c>
      <c r="C32" s="8">
        <v>46168</v>
      </c>
      <c r="D32" s="17"/>
      <c r="E32" s="17"/>
      <c r="F32" s="17"/>
      <c r="G32" s="17"/>
      <c r="H32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32" s="17"/>
    </row>
    <row r="33" spans="2:9" ht="20.100000000000001" customHeight="1" x14ac:dyDescent="0.25">
      <c r="B33" s="3" t="s">
        <v>9</v>
      </c>
      <c r="C33" s="8">
        <v>46169</v>
      </c>
      <c r="D33" s="17"/>
      <c r="E33" s="17"/>
      <c r="F33" s="17"/>
      <c r="G33" s="17"/>
      <c r="H33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33" s="17"/>
    </row>
    <row r="34" spans="2:9" ht="20.100000000000001" customHeight="1" x14ac:dyDescent="0.25">
      <c r="B34" s="3" t="s">
        <v>10</v>
      </c>
      <c r="C34" s="8">
        <v>46170</v>
      </c>
      <c r="D34" s="17"/>
      <c r="E34" s="17"/>
      <c r="F34" s="17"/>
      <c r="G34" s="17"/>
      <c r="H34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34" s="17"/>
    </row>
    <row r="35" spans="2:9" ht="20.100000000000001" customHeight="1" x14ac:dyDescent="0.25">
      <c r="B35" s="3" t="s">
        <v>11</v>
      </c>
      <c r="C35" s="8">
        <v>46171</v>
      </c>
      <c r="D35" s="17"/>
      <c r="E35" s="17"/>
      <c r="F35" s="17"/>
      <c r="G35" s="17"/>
      <c r="H35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35" s="17"/>
    </row>
    <row r="36" spans="2:9" ht="20.100000000000001" customHeight="1" x14ac:dyDescent="0.25">
      <c r="B36" s="3" t="s">
        <v>12</v>
      </c>
      <c r="C36" s="8">
        <v>46172</v>
      </c>
      <c r="D36" s="17"/>
      <c r="E36" s="17"/>
      <c r="F36" s="17"/>
      <c r="G36" s="17"/>
      <c r="H36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36" s="17"/>
    </row>
    <row r="37" spans="2:9" ht="20.100000000000001" customHeight="1" x14ac:dyDescent="0.25">
      <c r="B37" s="3" t="s">
        <v>13</v>
      </c>
      <c r="C37" s="8">
        <v>46173</v>
      </c>
      <c r="D37" s="17"/>
      <c r="E37" s="17"/>
      <c r="F37" s="17"/>
      <c r="G37" s="17"/>
      <c r="H37" s="5">
        <f>IFERROR(IF(COUNT(TimeSheet12[[#This Row],[START TIME]:[FINISH TIME]])=4,(IF(TimeSheet12[[#This Row],[FINISH TIME]]&lt;TimeSheet12[[#This Row],[START TIME]],1,0)+TimeSheet12[[#This Row],[FINISH TIME]])-TimeSheet12[[#This Row],[BREAK END]]+TimeSheet12[[#This Row],[BREAK START]]-TimeSheet12[[#This Row],[START TIME]],IF(AND(LEN(TimeSheet12[[#This Row],[START TIME]])&lt;&gt;0,LEN(TimeSheet12[[#This Row],[FINISH TIME]])&lt;&gt;0),(IF(TimeSheet12[[#This Row],[FINISH TIME]]&lt;TimeSheet12[[#This Row],[START TIME]],1,0)+TimeSheet12[[#This Row],[FINISH TIME]])-TimeSheet12[[#This Row],[START TIME]],0))*24,0)</f>
        <v>0</v>
      </c>
      <c r="I37" s="17"/>
    </row>
    <row r="38" spans="2:9" ht="30" customHeight="1" x14ac:dyDescent="0.25">
      <c r="D38" s="31" t="s">
        <v>15</v>
      </c>
      <c r="E38" s="31"/>
      <c r="F38" s="31"/>
      <c r="G38" s="31"/>
      <c r="H38" s="2">
        <f>SUBTOTAL(109,TimeSheet12[TOTAL HOURS])</f>
        <v>0</v>
      </c>
    </row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  <row r="43" spans="2:9" ht="30" customHeight="1" x14ac:dyDescent="0.25"/>
  </sheetData>
  <mergeCells count="4">
    <mergeCell ref="B2:H2"/>
    <mergeCell ref="B3:H3"/>
    <mergeCell ref="B4:H4"/>
    <mergeCell ref="D38:G38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8 H38:H1048576 D7:H37 D39:G1048576 I1:XFD1048576 B5:B1048576 C7:C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2"/>
  <sheetViews>
    <sheetView showGridLines="0" tabSelected="1" zoomScaleNormal="100" workbookViewId="0">
      <selection activeCell="K15" sqref="K15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35" t="s">
        <v>18</v>
      </c>
      <c r="C2" s="35"/>
      <c r="D2" s="35"/>
      <c r="E2" s="35"/>
      <c r="F2" s="35"/>
      <c r="G2" s="35"/>
      <c r="H2" s="35"/>
      <c r="I2" s="19"/>
      <c r="J2" s="19"/>
      <c r="K2" s="19"/>
      <c r="L2" s="19"/>
      <c r="M2" s="19"/>
    </row>
    <row r="3" spans="1:13" s="4" customFormat="1" ht="35.1" customHeight="1" x14ac:dyDescent="0.25">
      <c r="B3" s="36" t="s">
        <v>16</v>
      </c>
      <c r="C3" s="36"/>
      <c r="D3" s="36"/>
      <c r="E3" s="36"/>
      <c r="F3" s="36"/>
      <c r="G3" s="36"/>
      <c r="H3" s="36"/>
      <c r="I3" s="19"/>
      <c r="J3" s="19"/>
      <c r="K3" s="19"/>
      <c r="L3" s="19"/>
      <c r="M3" s="19"/>
    </row>
    <row r="4" spans="1:13" s="1" customFormat="1" ht="35.1" customHeight="1" x14ac:dyDescent="0.25">
      <c r="B4" s="37" t="s">
        <v>17</v>
      </c>
      <c r="C4" s="37"/>
      <c r="D4" s="37"/>
      <c r="E4" s="37"/>
      <c r="F4" s="37"/>
      <c r="G4" s="37"/>
      <c r="H4" s="37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14</v>
      </c>
      <c r="C7" s="8">
        <v>46174</v>
      </c>
      <c r="D7" s="16"/>
      <c r="E7" s="16"/>
      <c r="F7" s="16"/>
      <c r="G7" s="16"/>
      <c r="H7" s="12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7" s="16"/>
    </row>
    <row r="8" spans="1:13" s="1" customFormat="1" ht="20.100000000000001" customHeight="1" x14ac:dyDescent="0.25">
      <c r="B8" s="3" t="s">
        <v>8</v>
      </c>
      <c r="C8" s="8">
        <v>46175</v>
      </c>
      <c r="D8" s="17"/>
      <c r="E8" s="17"/>
      <c r="F8" s="17"/>
      <c r="G8" s="17"/>
      <c r="H8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8" s="17"/>
    </row>
    <row r="9" spans="1:13" s="1" customFormat="1" ht="20.100000000000001" customHeight="1" x14ac:dyDescent="0.25">
      <c r="B9" s="3" t="s">
        <v>9</v>
      </c>
      <c r="C9" s="8">
        <v>46176</v>
      </c>
      <c r="D9" s="17"/>
      <c r="E9" s="17"/>
      <c r="F9" s="17"/>
      <c r="G9" s="17"/>
      <c r="H9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9" s="17"/>
    </row>
    <row r="10" spans="1:13" s="1" customFormat="1" ht="20.100000000000001" customHeight="1" x14ac:dyDescent="0.25">
      <c r="B10" s="3" t="s">
        <v>10</v>
      </c>
      <c r="C10" s="8">
        <v>46177</v>
      </c>
      <c r="D10" s="17"/>
      <c r="E10" s="17"/>
      <c r="F10" s="17"/>
      <c r="G10" s="17"/>
      <c r="H10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0" s="17"/>
    </row>
    <row r="11" spans="1:13" s="1" customFormat="1" ht="20.100000000000001" customHeight="1" x14ac:dyDescent="0.25">
      <c r="B11" s="3" t="s">
        <v>11</v>
      </c>
      <c r="C11" s="8">
        <v>46178</v>
      </c>
      <c r="D11" s="17"/>
      <c r="E11" s="17"/>
      <c r="F11" s="17"/>
      <c r="G11" s="17"/>
      <c r="H11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1" s="18"/>
    </row>
    <row r="12" spans="1:13" ht="20.100000000000001" customHeight="1" x14ac:dyDescent="0.25">
      <c r="B12" s="3" t="s">
        <v>12</v>
      </c>
      <c r="C12" s="8">
        <v>46179</v>
      </c>
      <c r="D12" s="17"/>
      <c r="E12" s="17"/>
      <c r="F12" s="17"/>
      <c r="G12" s="17"/>
      <c r="H12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2" s="17"/>
    </row>
    <row r="13" spans="1:13" ht="20.100000000000001" customHeight="1" x14ac:dyDescent="0.25">
      <c r="B13" s="3" t="s">
        <v>13</v>
      </c>
      <c r="C13" s="8">
        <v>46180</v>
      </c>
      <c r="D13" s="17"/>
      <c r="E13" s="17"/>
      <c r="F13" s="17"/>
      <c r="G13" s="17"/>
      <c r="H13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3" s="17"/>
    </row>
    <row r="14" spans="1:13" ht="20.100000000000001" customHeight="1" x14ac:dyDescent="0.25">
      <c r="B14" s="3" t="s">
        <v>14</v>
      </c>
      <c r="C14" s="8">
        <v>46181</v>
      </c>
      <c r="D14" s="17"/>
      <c r="E14" s="17"/>
      <c r="F14" s="17"/>
      <c r="G14" s="17"/>
      <c r="H14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4" s="17"/>
    </row>
    <row r="15" spans="1:13" ht="20.100000000000001" customHeight="1" x14ac:dyDescent="0.25">
      <c r="B15" s="3" t="s">
        <v>8</v>
      </c>
      <c r="C15" s="8">
        <v>46182</v>
      </c>
      <c r="D15" s="17"/>
      <c r="E15" s="17"/>
      <c r="F15" s="17"/>
      <c r="G15" s="17"/>
      <c r="H15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5" s="17"/>
    </row>
    <row r="16" spans="1:13" ht="20.100000000000001" customHeight="1" x14ac:dyDescent="0.25">
      <c r="B16" s="3" t="s">
        <v>9</v>
      </c>
      <c r="C16" s="8">
        <v>46183</v>
      </c>
      <c r="D16" s="17"/>
      <c r="E16" s="17"/>
      <c r="F16" s="17"/>
      <c r="G16" s="17"/>
      <c r="H16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6" s="17"/>
    </row>
    <row r="17" spans="2:9" ht="20.100000000000001" customHeight="1" x14ac:dyDescent="0.25">
      <c r="B17" s="3" t="s">
        <v>10</v>
      </c>
      <c r="C17" s="8">
        <v>46184</v>
      </c>
      <c r="D17" s="17"/>
      <c r="E17" s="17"/>
      <c r="F17" s="17"/>
      <c r="G17" s="17"/>
      <c r="H17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7" s="17"/>
    </row>
    <row r="18" spans="2:9" ht="20.100000000000001" customHeight="1" x14ac:dyDescent="0.25">
      <c r="B18" s="3" t="s">
        <v>11</v>
      </c>
      <c r="C18" s="8">
        <v>46185</v>
      </c>
      <c r="D18" s="17"/>
      <c r="E18" s="17"/>
      <c r="F18" s="17"/>
      <c r="G18" s="17"/>
      <c r="H18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8" s="17"/>
    </row>
    <row r="19" spans="2:9" ht="20.100000000000001" customHeight="1" x14ac:dyDescent="0.25">
      <c r="B19" s="3" t="s">
        <v>12</v>
      </c>
      <c r="C19" s="8">
        <v>46186</v>
      </c>
      <c r="D19" s="17"/>
      <c r="E19" s="17"/>
      <c r="F19" s="17"/>
      <c r="G19" s="17"/>
      <c r="H19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19" s="17"/>
    </row>
    <row r="20" spans="2:9" ht="20.100000000000001" customHeight="1" x14ac:dyDescent="0.25">
      <c r="B20" s="3" t="s">
        <v>13</v>
      </c>
      <c r="C20" s="8">
        <v>46187</v>
      </c>
      <c r="D20" s="17"/>
      <c r="E20" s="17"/>
      <c r="F20" s="17"/>
      <c r="G20" s="17"/>
      <c r="H20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0" s="17"/>
    </row>
    <row r="21" spans="2:9" ht="20.100000000000001" customHeight="1" x14ac:dyDescent="0.25">
      <c r="B21" s="3" t="s">
        <v>14</v>
      </c>
      <c r="C21" s="8">
        <v>46188</v>
      </c>
      <c r="D21" s="17"/>
      <c r="E21" s="17"/>
      <c r="F21" s="17"/>
      <c r="G21" s="17"/>
      <c r="H21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1" s="17"/>
    </row>
    <row r="22" spans="2:9" ht="20.100000000000001" customHeight="1" x14ac:dyDescent="0.25">
      <c r="B22" s="3" t="s">
        <v>8</v>
      </c>
      <c r="C22" s="8">
        <v>46189</v>
      </c>
      <c r="D22" s="17"/>
      <c r="E22" s="17"/>
      <c r="F22" s="17"/>
      <c r="G22" s="17"/>
      <c r="H22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2" s="17"/>
    </row>
    <row r="23" spans="2:9" ht="20.100000000000001" customHeight="1" x14ac:dyDescent="0.25">
      <c r="B23" s="3" t="s">
        <v>9</v>
      </c>
      <c r="C23" s="8">
        <v>46190</v>
      </c>
      <c r="D23" s="17"/>
      <c r="E23" s="17"/>
      <c r="F23" s="17"/>
      <c r="G23" s="17"/>
      <c r="H23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3" s="17"/>
    </row>
    <row r="24" spans="2:9" ht="20.100000000000001" customHeight="1" x14ac:dyDescent="0.25">
      <c r="B24" s="3" t="s">
        <v>10</v>
      </c>
      <c r="C24" s="8">
        <v>46191</v>
      </c>
      <c r="D24" s="17"/>
      <c r="E24" s="17"/>
      <c r="F24" s="17"/>
      <c r="G24" s="17"/>
      <c r="H24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4" s="17"/>
    </row>
    <row r="25" spans="2:9" ht="20.100000000000001" customHeight="1" x14ac:dyDescent="0.25">
      <c r="B25" s="3" t="s">
        <v>11</v>
      </c>
      <c r="C25" s="8">
        <v>46192</v>
      </c>
      <c r="D25" s="17"/>
      <c r="E25" s="17"/>
      <c r="F25" s="17"/>
      <c r="G25" s="17"/>
      <c r="H25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5" s="17"/>
    </row>
    <row r="26" spans="2:9" ht="20.100000000000001" customHeight="1" x14ac:dyDescent="0.25">
      <c r="B26" s="3" t="s">
        <v>12</v>
      </c>
      <c r="C26" s="8">
        <v>46193</v>
      </c>
      <c r="D26" s="17"/>
      <c r="E26" s="17"/>
      <c r="F26" s="17"/>
      <c r="G26" s="17"/>
      <c r="H26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6" s="17"/>
    </row>
    <row r="27" spans="2:9" ht="20.100000000000001" customHeight="1" x14ac:dyDescent="0.25">
      <c r="B27" s="3" t="s">
        <v>13</v>
      </c>
      <c r="C27" s="8">
        <v>46194</v>
      </c>
      <c r="D27" s="17"/>
      <c r="E27" s="17"/>
      <c r="F27" s="17"/>
      <c r="G27" s="17"/>
      <c r="H27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7" s="17"/>
    </row>
    <row r="28" spans="2:9" ht="20.100000000000001" customHeight="1" x14ac:dyDescent="0.25">
      <c r="B28" s="3" t="s">
        <v>14</v>
      </c>
      <c r="C28" s="8">
        <v>46195</v>
      </c>
      <c r="D28" s="17"/>
      <c r="E28" s="17"/>
      <c r="F28" s="17"/>
      <c r="G28" s="17"/>
      <c r="H28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8" s="17"/>
    </row>
    <row r="29" spans="2:9" ht="20.100000000000001" customHeight="1" x14ac:dyDescent="0.25">
      <c r="B29" s="3" t="s">
        <v>8</v>
      </c>
      <c r="C29" s="8">
        <v>46196</v>
      </c>
      <c r="D29" s="17"/>
      <c r="E29" s="17"/>
      <c r="F29" s="17"/>
      <c r="G29" s="17"/>
      <c r="H29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29" s="17"/>
    </row>
    <row r="30" spans="2:9" ht="20.100000000000001" customHeight="1" x14ac:dyDescent="0.25">
      <c r="B30" s="3" t="s">
        <v>9</v>
      </c>
      <c r="C30" s="8">
        <v>46197</v>
      </c>
      <c r="D30" s="17"/>
      <c r="E30" s="17"/>
      <c r="F30" s="17"/>
      <c r="G30" s="17"/>
      <c r="H30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30" s="17"/>
    </row>
    <row r="31" spans="2:9" ht="20.100000000000001" customHeight="1" x14ac:dyDescent="0.25">
      <c r="B31" s="3" t="s">
        <v>10</v>
      </c>
      <c r="C31" s="8">
        <v>46198</v>
      </c>
      <c r="D31" s="17"/>
      <c r="E31" s="17"/>
      <c r="F31" s="17"/>
      <c r="G31" s="17"/>
      <c r="H31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31" s="17"/>
    </row>
    <row r="32" spans="2:9" ht="20.100000000000001" customHeight="1" x14ac:dyDescent="0.25">
      <c r="B32" s="3" t="s">
        <v>11</v>
      </c>
      <c r="C32" s="8">
        <v>46199</v>
      </c>
      <c r="D32" s="17"/>
      <c r="E32" s="17"/>
      <c r="F32" s="17"/>
      <c r="G32" s="17"/>
      <c r="H32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32" s="17"/>
    </row>
    <row r="33" spans="2:9" ht="20.100000000000001" customHeight="1" x14ac:dyDescent="0.25">
      <c r="B33" s="3" t="s">
        <v>12</v>
      </c>
      <c r="C33" s="8">
        <v>46200</v>
      </c>
      <c r="D33" s="17"/>
      <c r="E33" s="17"/>
      <c r="F33" s="17"/>
      <c r="G33" s="17"/>
      <c r="H33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33" s="17"/>
    </row>
    <row r="34" spans="2:9" ht="20.100000000000001" customHeight="1" x14ac:dyDescent="0.25">
      <c r="B34" s="3" t="s">
        <v>13</v>
      </c>
      <c r="C34" s="8">
        <v>46201</v>
      </c>
      <c r="D34" s="17"/>
      <c r="E34" s="17"/>
      <c r="F34" s="17"/>
      <c r="G34" s="17"/>
      <c r="H34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34" s="17"/>
    </row>
    <row r="35" spans="2:9" ht="20.100000000000001" customHeight="1" x14ac:dyDescent="0.25">
      <c r="B35" s="3" t="s">
        <v>14</v>
      </c>
      <c r="C35" s="8">
        <v>46202</v>
      </c>
      <c r="D35" s="17"/>
      <c r="E35" s="17"/>
      <c r="F35" s="17"/>
      <c r="G35" s="17"/>
      <c r="H35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35" s="17"/>
    </row>
    <row r="36" spans="2:9" ht="20.100000000000001" customHeight="1" x14ac:dyDescent="0.25">
      <c r="B36" s="3" t="s">
        <v>8</v>
      </c>
      <c r="C36" s="8">
        <v>46203</v>
      </c>
      <c r="D36" s="17"/>
      <c r="E36" s="17"/>
      <c r="F36" s="17"/>
      <c r="G36" s="17"/>
      <c r="H36" s="5">
        <f>IFERROR(IF(COUNT(TimeSheet13[[#This Row],[START TIME]:[FINISH TIME]])=4,(IF(TimeSheet13[[#This Row],[FINISH TIME]]&lt;TimeSheet13[[#This Row],[START TIME]],1,0)+TimeSheet13[[#This Row],[FINISH TIME]])-TimeSheet13[[#This Row],[BREAK END]]+TimeSheet13[[#This Row],[BREAK START]]-TimeSheet13[[#This Row],[START TIME]],IF(AND(LEN(TimeSheet13[[#This Row],[START TIME]])&lt;&gt;0,LEN(TimeSheet13[[#This Row],[FINISH TIME]])&lt;&gt;0),(IF(TimeSheet13[[#This Row],[FINISH TIME]]&lt;TimeSheet13[[#This Row],[START TIME]],1,0)+TimeSheet13[[#This Row],[FINISH TIME]])-TimeSheet13[[#This Row],[START TIME]],0))*24,0)</f>
        <v>0</v>
      </c>
      <c r="I36" s="17"/>
    </row>
    <row r="37" spans="2:9" ht="30" customHeight="1" x14ac:dyDescent="0.25">
      <c r="D37" s="31" t="s">
        <v>15</v>
      </c>
      <c r="E37" s="31"/>
      <c r="F37" s="31"/>
      <c r="G37" s="31"/>
      <c r="H37" s="2">
        <f>SUBTOTAL(109,TimeSheet13[TOTAL HOURS])</f>
        <v>0</v>
      </c>
    </row>
    <row r="38" spans="2:9" ht="30" customHeight="1" x14ac:dyDescent="0.25"/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</sheetData>
  <mergeCells count="4">
    <mergeCell ref="B2:H2"/>
    <mergeCell ref="B3:H3"/>
    <mergeCell ref="B4:H4"/>
    <mergeCell ref="D37:G37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7 H37:H1048576 D7:H36 D38:G1048576 C7:C1048576 B5:B1048576 I1:XFD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M43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8</v>
      </c>
      <c r="C7" s="8">
        <v>45839</v>
      </c>
      <c r="D7" s="16"/>
      <c r="E7" s="16"/>
      <c r="F7" s="16"/>
      <c r="G7" s="16"/>
      <c r="H7" s="12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7" s="16"/>
    </row>
    <row r="8" spans="1:13" s="1" customFormat="1" ht="20.100000000000001" customHeight="1" x14ac:dyDescent="0.25">
      <c r="B8" s="9" t="s">
        <v>9</v>
      </c>
      <c r="C8" s="6">
        <v>45840</v>
      </c>
      <c r="D8" s="17"/>
      <c r="E8" s="17"/>
      <c r="F8" s="17"/>
      <c r="G8" s="17"/>
      <c r="H8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8" s="17"/>
    </row>
    <row r="9" spans="1:13" s="1" customFormat="1" ht="20.100000000000001" customHeight="1" x14ac:dyDescent="0.25">
      <c r="B9" s="9" t="s">
        <v>10</v>
      </c>
      <c r="C9" s="6">
        <v>45841</v>
      </c>
      <c r="D9" s="17"/>
      <c r="E9" s="17"/>
      <c r="F9" s="17"/>
      <c r="G9" s="17"/>
      <c r="H9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9" s="17"/>
    </row>
    <row r="10" spans="1:13" s="1" customFormat="1" ht="20.100000000000001" customHeight="1" x14ac:dyDescent="0.25">
      <c r="B10" s="9" t="s">
        <v>11</v>
      </c>
      <c r="C10" s="6">
        <v>45842</v>
      </c>
      <c r="D10" s="17"/>
      <c r="E10" s="17"/>
      <c r="F10" s="17"/>
      <c r="G10" s="17"/>
      <c r="H10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0" s="17"/>
    </row>
    <row r="11" spans="1:13" s="1" customFormat="1" ht="20.100000000000001" customHeight="1" x14ac:dyDescent="0.25">
      <c r="B11" s="9" t="s">
        <v>12</v>
      </c>
      <c r="C11" s="6">
        <v>45843</v>
      </c>
      <c r="D11" s="17"/>
      <c r="E11" s="17"/>
      <c r="F11" s="17"/>
      <c r="G11" s="17"/>
      <c r="H11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1" s="18"/>
    </row>
    <row r="12" spans="1:13" ht="20.100000000000001" customHeight="1" x14ac:dyDescent="0.25">
      <c r="B12" s="15" t="s">
        <v>13</v>
      </c>
      <c r="C12" s="6">
        <v>45844</v>
      </c>
      <c r="D12" s="17"/>
      <c r="E12" s="17"/>
      <c r="F12" s="17"/>
      <c r="G12" s="17"/>
      <c r="H12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2" s="17"/>
    </row>
    <row r="13" spans="1:13" ht="20.100000000000001" customHeight="1" x14ac:dyDescent="0.25">
      <c r="B13" s="9" t="s">
        <v>14</v>
      </c>
      <c r="C13" s="6">
        <v>45845</v>
      </c>
      <c r="D13" s="17"/>
      <c r="E13" s="17"/>
      <c r="F13" s="17"/>
      <c r="G13" s="17"/>
      <c r="H13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3" s="17"/>
    </row>
    <row r="14" spans="1:13" ht="20.100000000000001" customHeight="1" x14ac:dyDescent="0.25">
      <c r="B14" s="9" t="s">
        <v>8</v>
      </c>
      <c r="C14" s="6">
        <v>45846</v>
      </c>
      <c r="D14" s="17"/>
      <c r="E14" s="17"/>
      <c r="F14" s="17"/>
      <c r="G14" s="17"/>
      <c r="H14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4" s="17"/>
    </row>
    <row r="15" spans="1:13" ht="20.100000000000001" customHeight="1" x14ac:dyDescent="0.25">
      <c r="B15" s="9" t="s">
        <v>9</v>
      </c>
      <c r="C15" s="6">
        <v>45847</v>
      </c>
      <c r="D15" s="17"/>
      <c r="E15" s="17"/>
      <c r="F15" s="17"/>
      <c r="G15" s="17"/>
      <c r="H15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5" s="17"/>
    </row>
    <row r="16" spans="1:13" ht="20.100000000000001" customHeight="1" x14ac:dyDescent="0.25">
      <c r="B16" s="9" t="s">
        <v>10</v>
      </c>
      <c r="C16" s="6">
        <v>45848</v>
      </c>
      <c r="D16" s="17"/>
      <c r="E16" s="17"/>
      <c r="F16" s="17"/>
      <c r="G16" s="17"/>
      <c r="H16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6" s="17"/>
    </row>
    <row r="17" spans="2:9" ht="20.100000000000001" customHeight="1" x14ac:dyDescent="0.25">
      <c r="B17" s="9" t="s">
        <v>11</v>
      </c>
      <c r="C17" s="6">
        <v>45849</v>
      </c>
      <c r="D17" s="17"/>
      <c r="E17" s="17"/>
      <c r="F17" s="17"/>
      <c r="G17" s="17"/>
      <c r="H17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7" s="17"/>
    </row>
    <row r="18" spans="2:9" ht="20.100000000000001" customHeight="1" x14ac:dyDescent="0.25">
      <c r="B18" s="9" t="s">
        <v>12</v>
      </c>
      <c r="C18" s="6">
        <v>45850</v>
      </c>
      <c r="D18" s="17"/>
      <c r="E18" s="17"/>
      <c r="F18" s="17"/>
      <c r="G18" s="17"/>
      <c r="H18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8" s="17"/>
    </row>
    <row r="19" spans="2:9" ht="20.100000000000001" customHeight="1" x14ac:dyDescent="0.25">
      <c r="B19" s="9" t="s">
        <v>13</v>
      </c>
      <c r="C19" s="6">
        <v>45851</v>
      </c>
      <c r="D19" s="17"/>
      <c r="E19" s="17"/>
      <c r="F19" s="17"/>
      <c r="G19" s="17"/>
      <c r="H19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19" s="17"/>
    </row>
    <row r="20" spans="2:9" ht="20.100000000000001" customHeight="1" x14ac:dyDescent="0.25">
      <c r="B20" s="9" t="s">
        <v>14</v>
      </c>
      <c r="C20" s="6">
        <v>45852</v>
      </c>
      <c r="D20" s="17"/>
      <c r="E20" s="17"/>
      <c r="F20" s="17"/>
      <c r="G20" s="17"/>
      <c r="H20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0" s="17"/>
    </row>
    <row r="21" spans="2:9" ht="20.100000000000001" customHeight="1" x14ac:dyDescent="0.25">
      <c r="B21" s="9" t="s">
        <v>8</v>
      </c>
      <c r="C21" s="6">
        <v>45853</v>
      </c>
      <c r="D21" s="17"/>
      <c r="E21" s="17"/>
      <c r="F21" s="17"/>
      <c r="G21" s="17"/>
      <c r="H21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1" s="17"/>
    </row>
    <row r="22" spans="2:9" ht="20.100000000000001" customHeight="1" x14ac:dyDescent="0.25">
      <c r="B22" s="9" t="s">
        <v>9</v>
      </c>
      <c r="C22" s="6">
        <v>45854</v>
      </c>
      <c r="D22" s="17"/>
      <c r="E22" s="17"/>
      <c r="F22" s="17"/>
      <c r="G22" s="17"/>
      <c r="H22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2" s="17"/>
    </row>
    <row r="23" spans="2:9" ht="20.100000000000001" customHeight="1" x14ac:dyDescent="0.25">
      <c r="B23" s="9" t="s">
        <v>10</v>
      </c>
      <c r="C23" s="6">
        <v>45855</v>
      </c>
      <c r="D23" s="17"/>
      <c r="E23" s="17"/>
      <c r="F23" s="17"/>
      <c r="G23" s="17"/>
      <c r="H23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3" s="17"/>
    </row>
    <row r="24" spans="2:9" ht="20.100000000000001" customHeight="1" x14ac:dyDescent="0.25">
      <c r="B24" s="15" t="s">
        <v>11</v>
      </c>
      <c r="C24" s="6">
        <v>45856</v>
      </c>
      <c r="D24" s="17"/>
      <c r="E24" s="17"/>
      <c r="F24" s="17"/>
      <c r="G24" s="17"/>
      <c r="H24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4" s="17"/>
    </row>
    <row r="25" spans="2:9" ht="20.100000000000001" customHeight="1" x14ac:dyDescent="0.25">
      <c r="B25" s="9" t="s">
        <v>12</v>
      </c>
      <c r="C25" s="6">
        <v>45857</v>
      </c>
      <c r="D25" s="17"/>
      <c r="E25" s="17"/>
      <c r="F25" s="17"/>
      <c r="G25" s="17"/>
      <c r="H25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5" s="17"/>
    </row>
    <row r="26" spans="2:9" ht="20.100000000000001" customHeight="1" x14ac:dyDescent="0.25">
      <c r="B26" s="9" t="s">
        <v>13</v>
      </c>
      <c r="C26" s="6">
        <v>45858</v>
      </c>
      <c r="D26" s="17"/>
      <c r="E26" s="17"/>
      <c r="F26" s="17"/>
      <c r="G26" s="17"/>
      <c r="H26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6" s="17"/>
    </row>
    <row r="27" spans="2:9" ht="20.100000000000001" customHeight="1" x14ac:dyDescent="0.25">
      <c r="B27" s="9" t="s">
        <v>14</v>
      </c>
      <c r="C27" s="6">
        <v>45859</v>
      </c>
      <c r="D27" s="17"/>
      <c r="E27" s="17"/>
      <c r="F27" s="17"/>
      <c r="G27" s="17"/>
      <c r="H27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7" s="17"/>
    </row>
    <row r="28" spans="2:9" ht="20.100000000000001" customHeight="1" x14ac:dyDescent="0.25">
      <c r="B28" s="9" t="s">
        <v>8</v>
      </c>
      <c r="C28" s="6">
        <v>45860</v>
      </c>
      <c r="D28" s="17"/>
      <c r="E28" s="17"/>
      <c r="F28" s="17"/>
      <c r="G28" s="17"/>
      <c r="H28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8" s="17"/>
    </row>
    <row r="29" spans="2:9" ht="20.100000000000001" customHeight="1" x14ac:dyDescent="0.25">
      <c r="B29" s="9" t="s">
        <v>9</v>
      </c>
      <c r="C29" s="6">
        <v>45861</v>
      </c>
      <c r="D29" s="17"/>
      <c r="E29" s="17"/>
      <c r="F29" s="17"/>
      <c r="G29" s="17"/>
      <c r="H29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29" s="17"/>
    </row>
    <row r="30" spans="2:9" ht="20.100000000000001" customHeight="1" x14ac:dyDescent="0.25">
      <c r="B30" s="9" t="s">
        <v>10</v>
      </c>
      <c r="C30" s="6">
        <v>45862</v>
      </c>
      <c r="D30" s="17"/>
      <c r="E30" s="17"/>
      <c r="F30" s="17"/>
      <c r="G30" s="17"/>
      <c r="H30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30" s="17"/>
    </row>
    <row r="31" spans="2:9" ht="20.100000000000001" customHeight="1" x14ac:dyDescent="0.25">
      <c r="B31" s="9" t="s">
        <v>11</v>
      </c>
      <c r="C31" s="6">
        <v>45863</v>
      </c>
      <c r="D31" s="17"/>
      <c r="E31" s="17"/>
      <c r="F31" s="17"/>
      <c r="G31" s="17"/>
      <c r="H31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31" s="17"/>
    </row>
    <row r="32" spans="2:9" ht="20.100000000000001" customHeight="1" x14ac:dyDescent="0.25">
      <c r="B32" s="9" t="s">
        <v>12</v>
      </c>
      <c r="C32" s="6">
        <v>45864</v>
      </c>
      <c r="D32" s="17"/>
      <c r="E32" s="17"/>
      <c r="F32" s="17"/>
      <c r="G32" s="17"/>
      <c r="H32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32" s="17"/>
    </row>
    <row r="33" spans="2:9" ht="20.100000000000001" customHeight="1" x14ac:dyDescent="0.25">
      <c r="B33" s="9" t="s">
        <v>13</v>
      </c>
      <c r="C33" s="6">
        <v>45865</v>
      </c>
      <c r="D33" s="17"/>
      <c r="E33" s="17"/>
      <c r="F33" s="17"/>
      <c r="G33" s="17"/>
      <c r="H33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33" s="17"/>
    </row>
    <row r="34" spans="2:9" ht="20.100000000000001" customHeight="1" x14ac:dyDescent="0.25">
      <c r="B34" s="9" t="s">
        <v>14</v>
      </c>
      <c r="C34" s="6">
        <v>45866</v>
      </c>
      <c r="D34" s="17"/>
      <c r="E34" s="17"/>
      <c r="F34" s="17"/>
      <c r="G34" s="17"/>
      <c r="H34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34" s="17"/>
    </row>
    <row r="35" spans="2:9" ht="20.100000000000001" customHeight="1" x14ac:dyDescent="0.25">
      <c r="B35" s="9" t="s">
        <v>8</v>
      </c>
      <c r="C35" s="6">
        <v>45867</v>
      </c>
      <c r="D35" s="17"/>
      <c r="E35" s="17"/>
      <c r="F35" s="17"/>
      <c r="G35" s="17"/>
      <c r="H35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35" s="17"/>
    </row>
    <row r="36" spans="2:9" ht="20.100000000000001" customHeight="1" x14ac:dyDescent="0.25">
      <c r="B36" s="9" t="s">
        <v>9</v>
      </c>
      <c r="C36" s="6">
        <v>45868</v>
      </c>
      <c r="D36" s="17"/>
      <c r="E36" s="17"/>
      <c r="F36" s="17"/>
      <c r="G36" s="17"/>
      <c r="H36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36" s="17"/>
    </row>
    <row r="37" spans="2:9" ht="20.100000000000001" customHeight="1" x14ac:dyDescent="0.25">
      <c r="B37" s="9" t="s">
        <v>10</v>
      </c>
      <c r="C37" s="6">
        <v>45869</v>
      </c>
      <c r="D37" s="17"/>
      <c r="E37" s="17"/>
      <c r="F37" s="17"/>
      <c r="G37" s="17"/>
      <c r="H37" s="5">
        <f>IFERROR(IF(COUNT(TimeSheet[[#This Row],[START TIME]:[FINISH TIME]])=4,(IF(TimeSheet[[#This Row],[FINISH TIME]]&lt;TimeSheet[[#This Row],[START TIME]],1,0)+TimeSheet[[#This Row],[FINISH TIME]])-TimeSheet[[#This Row],[BREAK END]]+TimeSheet[[#This Row],[BREAK START]]-TimeSheet[[#This Row],[START TIME]],IF(AND(LEN(TimeSheet[[#This Row],[START TIME]])&lt;&gt;0,LEN(TimeSheet[[#This Row],[FINISH TIME]])&lt;&gt;0),(IF(TimeSheet[[#This Row],[FINISH TIME]]&lt;TimeSheet[[#This Row],[START TIME]],1,0)+TimeSheet[[#This Row],[FINISH TIME]])-TimeSheet[[#This Row],[START TIME]],0))*24,0)</f>
        <v>0</v>
      </c>
      <c r="I37" s="17"/>
    </row>
    <row r="38" spans="2:9" ht="30" customHeight="1" x14ac:dyDescent="0.25">
      <c r="D38" s="31" t="s">
        <v>15</v>
      </c>
      <c r="E38" s="31"/>
      <c r="F38" s="31"/>
      <c r="G38" s="31"/>
      <c r="H38" s="2">
        <f>SUBTOTAL(109,TimeSheet[TOTAL HOURS])</f>
        <v>0</v>
      </c>
    </row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  <row r="43" spans="2:9" ht="30" customHeight="1" x14ac:dyDescent="0.25"/>
  </sheetData>
  <mergeCells count="4">
    <mergeCell ref="B4:H4"/>
    <mergeCell ref="B2:H2"/>
    <mergeCell ref="B3:H3"/>
    <mergeCell ref="D38:G38"/>
  </mergeCells>
  <phoneticPr fontId="11" type="noConversion"/>
  <dataValidations count="10">
    <dataValidation allowBlank="1" showErrorMessage="1" sqref="E1:F1 G5:H5 D38 H38:H1048576 D7:H37 D39:G1048576 C7:C1048576 B5:B1048576 I1:XFD1048576"/>
    <dataValidation allowBlank="1" showErrorMessage="1" prompt="Enter Date in this column under this heading. Use heading filters to find specific entries" sqref="C6"/>
    <dataValidation allowBlank="1" showErrorMessage="1" prompt="Enter Time In in this column under this heading" sqref="D6"/>
    <dataValidation allowBlank="1" showErrorMessage="1" prompt="Enter Lunch Start time in this column under this heading" sqref="E6"/>
    <dataValidation allowBlank="1" showErrorMessage="1" prompt="Enter Lunch End time in this column under this heading" sqref="F6"/>
    <dataValidation allowBlank="1" showErrorMessage="1" prompt="Enter Time Out in this column under this heading" sqref="G6"/>
    <dataValidation allowBlank="1" showInputMessage="1" showErrorMessage="1" prompt="Hours worked are automatically calculated in this column under this heading" sqref="H6"/>
    <dataValidation allowBlank="1" showErrorMessage="1" prompt="Enter Total Work Week Hours in this cell" sqref="C5"/>
    <dataValidation allowBlank="1" showErrorMessage="1" prompt="Total Hours Worked are automatically calculated in this cell" sqref="D5"/>
    <dataValidation allowBlank="1" showErrorMessage="1" prompt="Regular Hours are automatically calculated in this cell" sqref="E5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3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11</v>
      </c>
      <c r="C7" s="8">
        <v>45870</v>
      </c>
      <c r="D7" s="16"/>
      <c r="E7" s="16"/>
      <c r="F7" s="16"/>
      <c r="G7" s="16"/>
      <c r="H7" s="12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7" s="16"/>
    </row>
    <row r="8" spans="1:13" s="1" customFormat="1" ht="20.100000000000001" customHeight="1" x14ac:dyDescent="0.25">
      <c r="B8" s="3" t="s">
        <v>12</v>
      </c>
      <c r="C8" s="8">
        <v>45871</v>
      </c>
      <c r="D8" s="17"/>
      <c r="E8" s="17"/>
      <c r="F8" s="17"/>
      <c r="G8" s="17"/>
      <c r="H8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8" s="17"/>
    </row>
    <row r="9" spans="1:13" s="1" customFormat="1" ht="20.100000000000001" customHeight="1" x14ac:dyDescent="0.25">
      <c r="B9" s="3" t="s">
        <v>13</v>
      </c>
      <c r="C9" s="8">
        <v>45872</v>
      </c>
      <c r="D9" s="17"/>
      <c r="E9" s="17"/>
      <c r="F9" s="17"/>
      <c r="G9" s="17"/>
      <c r="H9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9" s="17"/>
    </row>
    <row r="10" spans="1:13" s="1" customFormat="1" ht="20.100000000000001" customHeight="1" x14ac:dyDescent="0.25">
      <c r="B10" s="3" t="s">
        <v>14</v>
      </c>
      <c r="C10" s="8">
        <v>45873</v>
      </c>
      <c r="D10" s="17"/>
      <c r="E10" s="17"/>
      <c r="F10" s="17"/>
      <c r="G10" s="17"/>
      <c r="H10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0" s="17"/>
    </row>
    <row r="11" spans="1:13" s="1" customFormat="1" ht="20.100000000000001" customHeight="1" x14ac:dyDescent="0.25">
      <c r="B11" s="3" t="s">
        <v>8</v>
      </c>
      <c r="C11" s="8">
        <v>45874</v>
      </c>
      <c r="D11" s="17"/>
      <c r="E11" s="17"/>
      <c r="F11" s="17"/>
      <c r="G11" s="17"/>
      <c r="H11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1" s="18"/>
    </row>
    <row r="12" spans="1:13" ht="20.100000000000001" customHeight="1" x14ac:dyDescent="0.25">
      <c r="B12" s="3" t="s">
        <v>9</v>
      </c>
      <c r="C12" s="8">
        <v>45875</v>
      </c>
      <c r="D12" s="17"/>
      <c r="E12" s="17"/>
      <c r="F12" s="17"/>
      <c r="G12" s="17"/>
      <c r="H12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2" s="17"/>
    </row>
    <row r="13" spans="1:13" ht="20.100000000000001" customHeight="1" x14ac:dyDescent="0.25">
      <c r="B13" s="3" t="s">
        <v>10</v>
      </c>
      <c r="C13" s="8">
        <v>45876</v>
      </c>
      <c r="D13" s="17"/>
      <c r="E13" s="17"/>
      <c r="F13" s="17"/>
      <c r="G13" s="17"/>
      <c r="H13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3" s="17"/>
    </row>
    <row r="14" spans="1:13" ht="20.100000000000001" customHeight="1" x14ac:dyDescent="0.25">
      <c r="B14" s="3" t="s">
        <v>11</v>
      </c>
      <c r="C14" s="8">
        <v>45877</v>
      </c>
      <c r="D14" s="17"/>
      <c r="E14" s="17"/>
      <c r="F14" s="17"/>
      <c r="G14" s="17"/>
      <c r="H14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4" s="17"/>
    </row>
    <row r="15" spans="1:13" ht="20.100000000000001" customHeight="1" x14ac:dyDescent="0.25">
      <c r="B15" s="3" t="s">
        <v>12</v>
      </c>
      <c r="C15" s="8">
        <v>45878</v>
      </c>
      <c r="D15" s="17"/>
      <c r="E15" s="17"/>
      <c r="F15" s="17"/>
      <c r="G15" s="17"/>
      <c r="H15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5" s="17"/>
    </row>
    <row r="16" spans="1:13" ht="20.100000000000001" customHeight="1" x14ac:dyDescent="0.25">
      <c r="B16" s="3" t="s">
        <v>13</v>
      </c>
      <c r="C16" s="8">
        <v>45879</v>
      </c>
      <c r="D16" s="17"/>
      <c r="E16" s="17"/>
      <c r="F16" s="17"/>
      <c r="G16" s="17"/>
      <c r="H16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6" s="17"/>
    </row>
    <row r="17" spans="2:9" ht="20.100000000000001" customHeight="1" x14ac:dyDescent="0.25">
      <c r="B17" s="3" t="s">
        <v>14</v>
      </c>
      <c r="C17" s="8">
        <v>45880</v>
      </c>
      <c r="D17" s="17"/>
      <c r="E17" s="17"/>
      <c r="F17" s="17"/>
      <c r="G17" s="17"/>
      <c r="H17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7" s="17"/>
    </row>
    <row r="18" spans="2:9" ht="20.100000000000001" customHeight="1" x14ac:dyDescent="0.25">
      <c r="B18" s="3" t="s">
        <v>8</v>
      </c>
      <c r="C18" s="8">
        <v>45881</v>
      </c>
      <c r="D18" s="17"/>
      <c r="E18" s="17"/>
      <c r="F18" s="17"/>
      <c r="G18" s="17"/>
      <c r="H18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8" s="17"/>
    </row>
    <row r="19" spans="2:9" ht="20.100000000000001" customHeight="1" x14ac:dyDescent="0.25">
      <c r="B19" s="3" t="s">
        <v>9</v>
      </c>
      <c r="C19" s="8">
        <v>45882</v>
      </c>
      <c r="D19" s="17"/>
      <c r="E19" s="17"/>
      <c r="F19" s="17"/>
      <c r="G19" s="17"/>
      <c r="H19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19" s="17"/>
    </row>
    <row r="20" spans="2:9" ht="20.100000000000001" customHeight="1" x14ac:dyDescent="0.25">
      <c r="B20" s="3" t="s">
        <v>10</v>
      </c>
      <c r="C20" s="8">
        <v>45883</v>
      </c>
      <c r="D20" s="17"/>
      <c r="E20" s="17"/>
      <c r="F20" s="17"/>
      <c r="G20" s="17"/>
      <c r="H20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0" s="17"/>
    </row>
    <row r="21" spans="2:9" ht="20.100000000000001" customHeight="1" x14ac:dyDescent="0.25">
      <c r="B21" s="3" t="s">
        <v>11</v>
      </c>
      <c r="C21" s="8">
        <v>45884</v>
      </c>
      <c r="D21" s="17"/>
      <c r="E21" s="17"/>
      <c r="F21" s="17"/>
      <c r="G21" s="17"/>
      <c r="H21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1" s="17"/>
    </row>
    <row r="22" spans="2:9" ht="20.100000000000001" customHeight="1" x14ac:dyDescent="0.25">
      <c r="B22" s="3" t="s">
        <v>12</v>
      </c>
      <c r="C22" s="8">
        <v>45885</v>
      </c>
      <c r="D22" s="17"/>
      <c r="E22" s="17"/>
      <c r="F22" s="17"/>
      <c r="G22" s="17"/>
      <c r="H22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2" s="17"/>
    </row>
    <row r="23" spans="2:9" ht="20.100000000000001" customHeight="1" x14ac:dyDescent="0.25">
      <c r="B23" s="3" t="s">
        <v>13</v>
      </c>
      <c r="C23" s="8">
        <v>45886</v>
      </c>
      <c r="D23" s="17"/>
      <c r="E23" s="17"/>
      <c r="F23" s="17"/>
      <c r="G23" s="17"/>
      <c r="H23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3" s="17"/>
    </row>
    <row r="24" spans="2:9" ht="20.100000000000001" customHeight="1" x14ac:dyDescent="0.25">
      <c r="B24" s="3" t="s">
        <v>14</v>
      </c>
      <c r="C24" s="8">
        <v>45887</v>
      </c>
      <c r="D24" s="17"/>
      <c r="E24" s="17"/>
      <c r="F24" s="17"/>
      <c r="G24" s="17"/>
      <c r="H24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4" s="17"/>
    </row>
    <row r="25" spans="2:9" ht="20.100000000000001" customHeight="1" x14ac:dyDescent="0.25">
      <c r="B25" s="3" t="s">
        <v>8</v>
      </c>
      <c r="C25" s="8">
        <v>45888</v>
      </c>
      <c r="D25" s="17"/>
      <c r="E25" s="17"/>
      <c r="F25" s="17"/>
      <c r="G25" s="17"/>
      <c r="H25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5" s="17"/>
    </row>
    <row r="26" spans="2:9" ht="20.100000000000001" customHeight="1" x14ac:dyDescent="0.25">
      <c r="B26" s="3" t="s">
        <v>9</v>
      </c>
      <c r="C26" s="8">
        <v>45889</v>
      </c>
      <c r="D26" s="17"/>
      <c r="E26" s="17"/>
      <c r="F26" s="17"/>
      <c r="G26" s="17"/>
      <c r="H26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6" s="17"/>
    </row>
    <row r="27" spans="2:9" ht="20.100000000000001" customHeight="1" x14ac:dyDescent="0.25">
      <c r="B27" s="3" t="s">
        <v>10</v>
      </c>
      <c r="C27" s="8">
        <v>45890</v>
      </c>
      <c r="D27" s="17"/>
      <c r="E27" s="17"/>
      <c r="F27" s="17"/>
      <c r="G27" s="17"/>
      <c r="H27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7" s="17"/>
    </row>
    <row r="28" spans="2:9" ht="20.100000000000001" customHeight="1" x14ac:dyDescent="0.25">
      <c r="B28" s="3" t="s">
        <v>11</v>
      </c>
      <c r="C28" s="8">
        <v>45891</v>
      </c>
      <c r="D28" s="17"/>
      <c r="E28" s="17"/>
      <c r="F28" s="17"/>
      <c r="G28" s="17"/>
      <c r="H28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8" s="17"/>
    </row>
    <row r="29" spans="2:9" ht="20.100000000000001" customHeight="1" x14ac:dyDescent="0.25">
      <c r="B29" s="3" t="s">
        <v>12</v>
      </c>
      <c r="C29" s="8">
        <v>45892</v>
      </c>
      <c r="D29" s="17"/>
      <c r="E29" s="17"/>
      <c r="F29" s="17"/>
      <c r="G29" s="17"/>
      <c r="H29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29" s="17"/>
    </row>
    <row r="30" spans="2:9" ht="20.100000000000001" customHeight="1" x14ac:dyDescent="0.25">
      <c r="B30" s="3" t="s">
        <v>13</v>
      </c>
      <c r="C30" s="8">
        <v>45893</v>
      </c>
      <c r="D30" s="17"/>
      <c r="E30" s="17"/>
      <c r="F30" s="17"/>
      <c r="G30" s="17"/>
      <c r="H30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30" s="17"/>
    </row>
    <row r="31" spans="2:9" ht="20.100000000000001" customHeight="1" x14ac:dyDescent="0.25">
      <c r="B31" s="3" t="s">
        <v>14</v>
      </c>
      <c r="C31" s="8">
        <v>45894</v>
      </c>
      <c r="D31" s="17"/>
      <c r="E31" s="17"/>
      <c r="F31" s="17"/>
      <c r="G31" s="17"/>
      <c r="H31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31" s="17"/>
    </row>
    <row r="32" spans="2:9" ht="20.100000000000001" customHeight="1" x14ac:dyDescent="0.25">
      <c r="B32" s="3" t="s">
        <v>8</v>
      </c>
      <c r="C32" s="8">
        <v>45895</v>
      </c>
      <c r="D32" s="17"/>
      <c r="E32" s="17"/>
      <c r="F32" s="17"/>
      <c r="G32" s="17"/>
      <c r="H32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32" s="17"/>
    </row>
    <row r="33" spans="2:9" ht="20.100000000000001" customHeight="1" x14ac:dyDescent="0.25">
      <c r="B33" s="3" t="s">
        <v>9</v>
      </c>
      <c r="C33" s="8">
        <v>45896</v>
      </c>
      <c r="D33" s="17"/>
      <c r="E33" s="17"/>
      <c r="F33" s="17"/>
      <c r="G33" s="17"/>
      <c r="H33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33" s="17"/>
    </row>
    <row r="34" spans="2:9" ht="20.100000000000001" customHeight="1" x14ac:dyDescent="0.25">
      <c r="B34" s="3" t="s">
        <v>10</v>
      </c>
      <c r="C34" s="8">
        <v>45897</v>
      </c>
      <c r="D34" s="17"/>
      <c r="E34" s="17"/>
      <c r="F34" s="17"/>
      <c r="G34" s="17"/>
      <c r="H34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34" s="17"/>
    </row>
    <row r="35" spans="2:9" ht="20.100000000000001" customHeight="1" x14ac:dyDescent="0.25">
      <c r="B35" s="3" t="s">
        <v>11</v>
      </c>
      <c r="C35" s="8">
        <v>45898</v>
      </c>
      <c r="D35" s="17"/>
      <c r="E35" s="17"/>
      <c r="F35" s="17"/>
      <c r="G35" s="17"/>
      <c r="H35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35" s="17"/>
    </row>
    <row r="36" spans="2:9" ht="20.100000000000001" customHeight="1" x14ac:dyDescent="0.25">
      <c r="B36" s="3" t="s">
        <v>12</v>
      </c>
      <c r="C36" s="8">
        <v>45899</v>
      </c>
      <c r="D36" s="17"/>
      <c r="E36" s="17"/>
      <c r="F36" s="17"/>
      <c r="G36" s="17"/>
      <c r="H36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36" s="17"/>
    </row>
    <row r="37" spans="2:9" ht="20.100000000000001" customHeight="1" x14ac:dyDescent="0.25">
      <c r="B37" s="3" t="s">
        <v>13</v>
      </c>
      <c r="C37" s="8">
        <v>45900</v>
      </c>
      <c r="D37" s="17"/>
      <c r="E37" s="17"/>
      <c r="F37" s="17"/>
      <c r="G37" s="17"/>
      <c r="H37" s="5">
        <f>IFERROR(IF(COUNT(TimeSheet3[[#This Row],[START TIME]:[FINISH TIME]])=4,(IF(TimeSheet3[[#This Row],[FINISH TIME]]&lt;TimeSheet3[[#This Row],[START TIME]],1,0)+TimeSheet3[[#This Row],[FINISH TIME]])-TimeSheet3[[#This Row],[BREAK END]]+TimeSheet3[[#This Row],[BREAK START]]-TimeSheet3[[#This Row],[START TIME]],IF(AND(LEN(TimeSheet3[[#This Row],[START TIME]])&lt;&gt;0,LEN(TimeSheet3[[#This Row],[FINISH TIME]])&lt;&gt;0),(IF(TimeSheet3[[#This Row],[FINISH TIME]]&lt;TimeSheet3[[#This Row],[START TIME]],1,0)+TimeSheet3[[#This Row],[FINISH TIME]])-TimeSheet3[[#This Row],[START TIME]],0))*24,0)</f>
        <v>0</v>
      </c>
      <c r="I37" s="17"/>
    </row>
    <row r="38" spans="2:9" ht="30" customHeight="1" x14ac:dyDescent="0.25">
      <c r="D38" s="31" t="s">
        <v>15</v>
      </c>
      <c r="E38" s="31"/>
      <c r="F38" s="31"/>
      <c r="G38" s="31"/>
      <c r="H38" s="2">
        <f>SUBTOTAL(109,TimeSheet3[TOTAL HOURS])</f>
        <v>0</v>
      </c>
    </row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  <row r="43" spans="2:9" ht="30" customHeight="1" x14ac:dyDescent="0.25"/>
  </sheetData>
  <mergeCells count="4">
    <mergeCell ref="B2:H2"/>
    <mergeCell ref="B3:H3"/>
    <mergeCell ref="B4:H4"/>
    <mergeCell ref="D38:G38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8 H38:H1048576 D7:H37 D39:G1048576 I1:XFD1048576 C7:C1048576 B5:B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2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14</v>
      </c>
      <c r="C7" s="8">
        <v>45901</v>
      </c>
      <c r="D7" s="16"/>
      <c r="E7" s="16"/>
      <c r="F7" s="16"/>
      <c r="G7" s="16"/>
      <c r="H7" s="12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7" s="16"/>
    </row>
    <row r="8" spans="1:13" s="1" customFormat="1" ht="20.100000000000001" customHeight="1" x14ac:dyDescent="0.25">
      <c r="B8" s="3" t="s">
        <v>8</v>
      </c>
      <c r="C8" s="8">
        <v>45902</v>
      </c>
      <c r="D8" s="17"/>
      <c r="E8" s="17"/>
      <c r="F8" s="17"/>
      <c r="G8" s="17"/>
      <c r="H8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8" s="17"/>
    </row>
    <row r="9" spans="1:13" s="1" customFormat="1" ht="20.100000000000001" customHeight="1" x14ac:dyDescent="0.25">
      <c r="B9" s="3" t="s">
        <v>9</v>
      </c>
      <c r="C9" s="8">
        <v>45903</v>
      </c>
      <c r="D9" s="17"/>
      <c r="E9" s="17"/>
      <c r="F9" s="17"/>
      <c r="G9" s="17"/>
      <c r="H9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9" s="17"/>
    </row>
    <row r="10" spans="1:13" s="1" customFormat="1" ht="20.100000000000001" customHeight="1" x14ac:dyDescent="0.25">
      <c r="B10" s="3" t="s">
        <v>10</v>
      </c>
      <c r="C10" s="8">
        <v>45904</v>
      </c>
      <c r="D10" s="17"/>
      <c r="E10" s="17"/>
      <c r="F10" s="17"/>
      <c r="G10" s="17"/>
      <c r="H10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0" s="17"/>
    </row>
    <row r="11" spans="1:13" s="1" customFormat="1" ht="20.100000000000001" customHeight="1" x14ac:dyDescent="0.25">
      <c r="B11" s="3" t="s">
        <v>11</v>
      </c>
      <c r="C11" s="8">
        <v>45905</v>
      </c>
      <c r="D11" s="17"/>
      <c r="E11" s="17"/>
      <c r="F11" s="17"/>
      <c r="G11" s="17"/>
      <c r="H11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1" s="18"/>
    </row>
    <row r="12" spans="1:13" ht="20.100000000000001" customHeight="1" x14ac:dyDescent="0.25">
      <c r="B12" s="3" t="s">
        <v>12</v>
      </c>
      <c r="C12" s="8">
        <v>45906</v>
      </c>
      <c r="D12" s="17"/>
      <c r="E12" s="17"/>
      <c r="F12" s="17"/>
      <c r="G12" s="17"/>
      <c r="H12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2" s="17"/>
    </row>
    <row r="13" spans="1:13" ht="20.100000000000001" customHeight="1" x14ac:dyDescent="0.25">
      <c r="B13" s="3" t="s">
        <v>13</v>
      </c>
      <c r="C13" s="8">
        <v>45907</v>
      </c>
      <c r="D13" s="17"/>
      <c r="E13" s="17"/>
      <c r="F13" s="17"/>
      <c r="G13" s="17"/>
      <c r="H13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3" s="17"/>
    </row>
    <row r="14" spans="1:13" ht="20.100000000000001" customHeight="1" x14ac:dyDescent="0.25">
      <c r="B14" s="3" t="s">
        <v>14</v>
      </c>
      <c r="C14" s="8">
        <v>45908</v>
      </c>
      <c r="D14" s="17"/>
      <c r="E14" s="17"/>
      <c r="F14" s="17"/>
      <c r="G14" s="17"/>
      <c r="H14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4" s="17"/>
    </row>
    <row r="15" spans="1:13" ht="20.100000000000001" customHeight="1" x14ac:dyDescent="0.25">
      <c r="B15" s="3" t="s">
        <v>8</v>
      </c>
      <c r="C15" s="8">
        <v>45909</v>
      </c>
      <c r="D15" s="17"/>
      <c r="E15" s="17"/>
      <c r="F15" s="17"/>
      <c r="G15" s="17"/>
      <c r="H15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5" s="17"/>
    </row>
    <row r="16" spans="1:13" ht="20.100000000000001" customHeight="1" x14ac:dyDescent="0.25">
      <c r="B16" s="3" t="s">
        <v>9</v>
      </c>
      <c r="C16" s="8">
        <v>45910</v>
      </c>
      <c r="D16" s="17"/>
      <c r="E16" s="17"/>
      <c r="F16" s="17"/>
      <c r="G16" s="17"/>
      <c r="H16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6" s="17"/>
    </row>
    <row r="17" spans="2:9" ht="20.100000000000001" customHeight="1" x14ac:dyDescent="0.25">
      <c r="B17" s="3" t="s">
        <v>10</v>
      </c>
      <c r="C17" s="8">
        <v>45911</v>
      </c>
      <c r="D17" s="17"/>
      <c r="E17" s="17"/>
      <c r="F17" s="17"/>
      <c r="G17" s="17"/>
      <c r="H17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7" s="17"/>
    </row>
    <row r="18" spans="2:9" ht="20.100000000000001" customHeight="1" x14ac:dyDescent="0.25">
      <c r="B18" s="3" t="s">
        <v>11</v>
      </c>
      <c r="C18" s="8">
        <v>45912</v>
      </c>
      <c r="D18" s="17"/>
      <c r="E18" s="17"/>
      <c r="F18" s="17"/>
      <c r="G18" s="17"/>
      <c r="H18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8" s="17"/>
    </row>
    <row r="19" spans="2:9" ht="20.100000000000001" customHeight="1" x14ac:dyDescent="0.25">
      <c r="B19" s="3" t="s">
        <v>12</v>
      </c>
      <c r="C19" s="8">
        <v>45913</v>
      </c>
      <c r="D19" s="17"/>
      <c r="E19" s="17"/>
      <c r="F19" s="17"/>
      <c r="G19" s="17"/>
      <c r="H19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19" s="17"/>
    </row>
    <row r="20" spans="2:9" ht="20.100000000000001" customHeight="1" x14ac:dyDescent="0.25">
      <c r="B20" s="3" t="s">
        <v>13</v>
      </c>
      <c r="C20" s="8">
        <v>45914</v>
      </c>
      <c r="D20" s="17"/>
      <c r="E20" s="17"/>
      <c r="F20" s="17"/>
      <c r="G20" s="17"/>
      <c r="H20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0" s="17"/>
    </row>
    <row r="21" spans="2:9" ht="20.100000000000001" customHeight="1" x14ac:dyDescent="0.25">
      <c r="B21" s="3" t="s">
        <v>14</v>
      </c>
      <c r="C21" s="8">
        <v>45915</v>
      </c>
      <c r="D21" s="17"/>
      <c r="E21" s="17"/>
      <c r="F21" s="17"/>
      <c r="G21" s="17"/>
      <c r="H21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1" s="17"/>
    </row>
    <row r="22" spans="2:9" ht="20.100000000000001" customHeight="1" x14ac:dyDescent="0.25">
      <c r="B22" s="3" t="s">
        <v>8</v>
      </c>
      <c r="C22" s="8">
        <v>45916</v>
      </c>
      <c r="D22" s="17"/>
      <c r="E22" s="17"/>
      <c r="F22" s="17"/>
      <c r="G22" s="17"/>
      <c r="H22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2" s="17"/>
    </row>
    <row r="23" spans="2:9" ht="20.100000000000001" customHeight="1" x14ac:dyDescent="0.25">
      <c r="B23" s="3" t="s">
        <v>9</v>
      </c>
      <c r="C23" s="8">
        <v>45917</v>
      </c>
      <c r="D23" s="17"/>
      <c r="E23" s="17"/>
      <c r="F23" s="17"/>
      <c r="G23" s="17"/>
      <c r="H23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3" s="17"/>
    </row>
    <row r="24" spans="2:9" ht="20.100000000000001" customHeight="1" x14ac:dyDescent="0.25">
      <c r="B24" s="3" t="s">
        <v>10</v>
      </c>
      <c r="C24" s="8">
        <v>45918</v>
      </c>
      <c r="D24" s="17"/>
      <c r="E24" s="17"/>
      <c r="F24" s="17"/>
      <c r="G24" s="17"/>
      <c r="H24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4" s="17"/>
    </row>
    <row r="25" spans="2:9" ht="20.100000000000001" customHeight="1" x14ac:dyDescent="0.25">
      <c r="B25" s="3" t="s">
        <v>11</v>
      </c>
      <c r="C25" s="8">
        <v>45919</v>
      </c>
      <c r="D25" s="17"/>
      <c r="E25" s="17"/>
      <c r="F25" s="17"/>
      <c r="G25" s="17"/>
      <c r="H25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5" s="17"/>
    </row>
    <row r="26" spans="2:9" ht="20.100000000000001" customHeight="1" x14ac:dyDescent="0.25">
      <c r="B26" s="3" t="s">
        <v>12</v>
      </c>
      <c r="C26" s="8">
        <v>45920</v>
      </c>
      <c r="D26" s="17"/>
      <c r="E26" s="17"/>
      <c r="F26" s="17"/>
      <c r="G26" s="17"/>
      <c r="H26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6" s="17"/>
    </row>
    <row r="27" spans="2:9" ht="20.100000000000001" customHeight="1" x14ac:dyDescent="0.25">
      <c r="B27" s="3" t="s">
        <v>13</v>
      </c>
      <c r="C27" s="8">
        <v>45921</v>
      </c>
      <c r="D27" s="17"/>
      <c r="E27" s="17"/>
      <c r="F27" s="17"/>
      <c r="G27" s="17"/>
      <c r="H27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7" s="17"/>
    </row>
    <row r="28" spans="2:9" ht="20.100000000000001" customHeight="1" x14ac:dyDescent="0.25">
      <c r="B28" s="3" t="s">
        <v>14</v>
      </c>
      <c r="C28" s="8">
        <v>45922</v>
      </c>
      <c r="D28" s="17"/>
      <c r="E28" s="17"/>
      <c r="F28" s="17"/>
      <c r="G28" s="17"/>
      <c r="H28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8" s="17"/>
    </row>
    <row r="29" spans="2:9" ht="20.100000000000001" customHeight="1" x14ac:dyDescent="0.25">
      <c r="B29" s="3" t="s">
        <v>8</v>
      </c>
      <c r="C29" s="8">
        <v>45923</v>
      </c>
      <c r="D29" s="17"/>
      <c r="E29" s="17"/>
      <c r="F29" s="17"/>
      <c r="G29" s="17"/>
      <c r="H29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29" s="17"/>
    </row>
    <row r="30" spans="2:9" ht="20.100000000000001" customHeight="1" x14ac:dyDescent="0.25">
      <c r="B30" s="3" t="s">
        <v>9</v>
      </c>
      <c r="C30" s="8">
        <v>45924</v>
      </c>
      <c r="D30" s="17"/>
      <c r="E30" s="17"/>
      <c r="F30" s="17"/>
      <c r="G30" s="17"/>
      <c r="H30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30" s="17"/>
    </row>
    <row r="31" spans="2:9" ht="20.100000000000001" customHeight="1" x14ac:dyDescent="0.25">
      <c r="B31" s="3" t="s">
        <v>10</v>
      </c>
      <c r="C31" s="8">
        <v>45925</v>
      </c>
      <c r="D31" s="17"/>
      <c r="E31" s="17"/>
      <c r="F31" s="17"/>
      <c r="G31" s="17"/>
      <c r="H31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31" s="17"/>
    </row>
    <row r="32" spans="2:9" ht="20.100000000000001" customHeight="1" x14ac:dyDescent="0.25">
      <c r="B32" s="3" t="s">
        <v>11</v>
      </c>
      <c r="C32" s="8">
        <v>45926</v>
      </c>
      <c r="D32" s="17"/>
      <c r="E32" s="17"/>
      <c r="F32" s="17"/>
      <c r="G32" s="17"/>
      <c r="H32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32" s="17"/>
    </row>
    <row r="33" spans="2:9" ht="20.100000000000001" customHeight="1" x14ac:dyDescent="0.25">
      <c r="B33" s="3" t="s">
        <v>12</v>
      </c>
      <c r="C33" s="8">
        <v>45927</v>
      </c>
      <c r="D33" s="17"/>
      <c r="E33" s="17"/>
      <c r="F33" s="17"/>
      <c r="G33" s="17"/>
      <c r="H33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33" s="17"/>
    </row>
    <row r="34" spans="2:9" ht="20.100000000000001" customHeight="1" x14ac:dyDescent="0.25">
      <c r="B34" s="3" t="s">
        <v>13</v>
      </c>
      <c r="C34" s="8">
        <v>45928</v>
      </c>
      <c r="D34" s="17"/>
      <c r="E34" s="17"/>
      <c r="F34" s="17"/>
      <c r="G34" s="17"/>
      <c r="H34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34" s="17"/>
    </row>
    <row r="35" spans="2:9" ht="20.100000000000001" customHeight="1" x14ac:dyDescent="0.25">
      <c r="B35" s="3" t="s">
        <v>14</v>
      </c>
      <c r="C35" s="8">
        <v>45929</v>
      </c>
      <c r="D35" s="17"/>
      <c r="E35" s="17"/>
      <c r="F35" s="17"/>
      <c r="G35" s="17"/>
      <c r="H35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35" s="17"/>
    </row>
    <row r="36" spans="2:9" ht="20.100000000000001" customHeight="1" x14ac:dyDescent="0.25">
      <c r="B36" s="3" t="s">
        <v>8</v>
      </c>
      <c r="C36" s="8">
        <v>45930</v>
      </c>
      <c r="D36" s="17"/>
      <c r="E36" s="17"/>
      <c r="F36" s="17"/>
      <c r="G36" s="17"/>
      <c r="H36" s="5">
        <f>IFERROR(IF(COUNT(TimeSheet4[[#This Row],[START TIME]:[FINISH TIME]])=4,(IF(TimeSheet4[[#This Row],[FINISH TIME]]&lt;TimeSheet4[[#This Row],[START TIME]],1,0)+TimeSheet4[[#This Row],[FINISH TIME]])-TimeSheet4[[#This Row],[BREAK END]]+TimeSheet4[[#This Row],[BREAK START]]-TimeSheet4[[#This Row],[START TIME]],IF(AND(LEN(TimeSheet4[[#This Row],[START TIME]])&lt;&gt;0,LEN(TimeSheet4[[#This Row],[FINISH TIME]])&lt;&gt;0),(IF(TimeSheet4[[#This Row],[FINISH TIME]]&lt;TimeSheet4[[#This Row],[START TIME]],1,0)+TimeSheet4[[#This Row],[FINISH TIME]])-TimeSheet4[[#This Row],[START TIME]],0))*24,0)</f>
        <v>0</v>
      </c>
      <c r="I36" s="17"/>
    </row>
    <row r="37" spans="2:9" ht="30" customHeight="1" x14ac:dyDescent="0.25">
      <c r="D37" s="31" t="s">
        <v>15</v>
      </c>
      <c r="E37" s="31"/>
      <c r="F37" s="31"/>
      <c r="G37" s="31"/>
      <c r="H37" s="2">
        <f>SUBTOTAL(109,TimeSheet4[TOTAL HOURS])</f>
        <v>0</v>
      </c>
    </row>
    <row r="38" spans="2:9" ht="30" customHeight="1" x14ac:dyDescent="0.25"/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</sheetData>
  <mergeCells count="4">
    <mergeCell ref="B2:H2"/>
    <mergeCell ref="B3:H3"/>
    <mergeCell ref="B4:H4"/>
    <mergeCell ref="D37:G37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7 H37:H1048576 D7:H36 D38:G1048576 C7:C1048576 B5:B1048576 I1:XFD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3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9</v>
      </c>
      <c r="C7" s="8">
        <v>45931</v>
      </c>
      <c r="D7" s="16"/>
      <c r="E7" s="16"/>
      <c r="F7" s="16"/>
      <c r="G7" s="16"/>
      <c r="H7" s="12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7" s="16"/>
    </row>
    <row r="8" spans="1:13" s="1" customFormat="1" ht="20.100000000000001" customHeight="1" x14ac:dyDescent="0.25">
      <c r="B8" s="3" t="s">
        <v>10</v>
      </c>
      <c r="C8" s="8">
        <v>45932</v>
      </c>
      <c r="D8" s="17"/>
      <c r="E8" s="17"/>
      <c r="F8" s="17"/>
      <c r="G8" s="17"/>
      <c r="H8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8" s="17"/>
    </row>
    <row r="9" spans="1:13" s="1" customFormat="1" ht="20.100000000000001" customHeight="1" x14ac:dyDescent="0.25">
      <c r="B9" s="3" t="s">
        <v>11</v>
      </c>
      <c r="C9" s="8">
        <v>45933</v>
      </c>
      <c r="D9" s="17"/>
      <c r="E9" s="17"/>
      <c r="F9" s="17"/>
      <c r="G9" s="17"/>
      <c r="H9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9" s="17"/>
    </row>
    <row r="10" spans="1:13" s="1" customFormat="1" ht="20.100000000000001" customHeight="1" x14ac:dyDescent="0.25">
      <c r="B10" s="3" t="s">
        <v>12</v>
      </c>
      <c r="C10" s="8">
        <v>45934</v>
      </c>
      <c r="D10" s="17"/>
      <c r="E10" s="17"/>
      <c r="F10" s="17"/>
      <c r="G10" s="17"/>
      <c r="H10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0" s="17"/>
    </row>
    <row r="11" spans="1:13" s="1" customFormat="1" ht="20.100000000000001" customHeight="1" x14ac:dyDescent="0.25">
      <c r="B11" s="3" t="s">
        <v>13</v>
      </c>
      <c r="C11" s="8">
        <v>45935</v>
      </c>
      <c r="D11" s="17"/>
      <c r="E11" s="17"/>
      <c r="F11" s="17"/>
      <c r="G11" s="17"/>
      <c r="H11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1" s="18"/>
    </row>
    <row r="12" spans="1:13" ht="20.100000000000001" customHeight="1" x14ac:dyDescent="0.25">
      <c r="B12" s="3" t="s">
        <v>14</v>
      </c>
      <c r="C12" s="8">
        <v>45936</v>
      </c>
      <c r="D12" s="17"/>
      <c r="E12" s="17"/>
      <c r="F12" s="17"/>
      <c r="G12" s="17"/>
      <c r="H12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2" s="17"/>
    </row>
    <row r="13" spans="1:13" ht="20.100000000000001" customHeight="1" x14ac:dyDescent="0.25">
      <c r="B13" s="3" t="s">
        <v>8</v>
      </c>
      <c r="C13" s="8">
        <v>45937</v>
      </c>
      <c r="D13" s="17"/>
      <c r="E13" s="17"/>
      <c r="F13" s="17"/>
      <c r="G13" s="17"/>
      <c r="H13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3" s="17"/>
    </row>
    <row r="14" spans="1:13" ht="20.100000000000001" customHeight="1" x14ac:dyDescent="0.25">
      <c r="B14" s="3" t="s">
        <v>9</v>
      </c>
      <c r="C14" s="8">
        <v>45938</v>
      </c>
      <c r="D14" s="17"/>
      <c r="E14" s="17"/>
      <c r="F14" s="17"/>
      <c r="G14" s="17"/>
      <c r="H14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4" s="17"/>
    </row>
    <row r="15" spans="1:13" ht="20.100000000000001" customHeight="1" x14ac:dyDescent="0.25">
      <c r="B15" s="3" t="s">
        <v>10</v>
      </c>
      <c r="C15" s="8">
        <v>45939</v>
      </c>
      <c r="D15" s="17"/>
      <c r="E15" s="17"/>
      <c r="F15" s="17"/>
      <c r="G15" s="17"/>
      <c r="H15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5" s="17"/>
    </row>
    <row r="16" spans="1:13" ht="20.100000000000001" customHeight="1" x14ac:dyDescent="0.25">
      <c r="B16" s="3" t="s">
        <v>11</v>
      </c>
      <c r="C16" s="8">
        <v>45940</v>
      </c>
      <c r="D16" s="17"/>
      <c r="E16" s="17"/>
      <c r="F16" s="17"/>
      <c r="G16" s="17"/>
      <c r="H16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6" s="17"/>
    </row>
    <row r="17" spans="2:9" ht="20.100000000000001" customHeight="1" x14ac:dyDescent="0.25">
      <c r="B17" s="3" t="s">
        <v>12</v>
      </c>
      <c r="C17" s="8">
        <v>45941</v>
      </c>
      <c r="D17" s="17"/>
      <c r="E17" s="17"/>
      <c r="F17" s="17"/>
      <c r="G17" s="17"/>
      <c r="H17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7" s="17"/>
    </row>
    <row r="18" spans="2:9" ht="20.100000000000001" customHeight="1" x14ac:dyDescent="0.25">
      <c r="B18" s="3" t="s">
        <v>13</v>
      </c>
      <c r="C18" s="8">
        <v>45942</v>
      </c>
      <c r="D18" s="17"/>
      <c r="E18" s="17"/>
      <c r="F18" s="17"/>
      <c r="G18" s="17"/>
      <c r="H18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8" s="17"/>
    </row>
    <row r="19" spans="2:9" ht="20.100000000000001" customHeight="1" x14ac:dyDescent="0.25">
      <c r="B19" s="3" t="s">
        <v>14</v>
      </c>
      <c r="C19" s="8">
        <v>45943</v>
      </c>
      <c r="D19" s="17"/>
      <c r="E19" s="17"/>
      <c r="F19" s="17"/>
      <c r="G19" s="17"/>
      <c r="H19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19" s="17"/>
    </row>
    <row r="20" spans="2:9" ht="20.100000000000001" customHeight="1" x14ac:dyDescent="0.25">
      <c r="B20" s="3" t="s">
        <v>8</v>
      </c>
      <c r="C20" s="8">
        <v>45944</v>
      </c>
      <c r="D20" s="17"/>
      <c r="E20" s="17"/>
      <c r="F20" s="17"/>
      <c r="G20" s="17"/>
      <c r="H20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0" s="17"/>
    </row>
    <row r="21" spans="2:9" ht="20.100000000000001" customHeight="1" x14ac:dyDescent="0.25">
      <c r="B21" s="3" t="s">
        <v>9</v>
      </c>
      <c r="C21" s="8">
        <v>45945</v>
      </c>
      <c r="D21" s="17"/>
      <c r="E21" s="17"/>
      <c r="F21" s="17"/>
      <c r="G21" s="17"/>
      <c r="H21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1" s="17"/>
    </row>
    <row r="22" spans="2:9" ht="20.100000000000001" customHeight="1" x14ac:dyDescent="0.25">
      <c r="B22" s="3" t="s">
        <v>10</v>
      </c>
      <c r="C22" s="8">
        <v>45946</v>
      </c>
      <c r="D22" s="17"/>
      <c r="E22" s="17"/>
      <c r="F22" s="17"/>
      <c r="G22" s="17"/>
      <c r="H22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2" s="17"/>
    </row>
    <row r="23" spans="2:9" ht="20.100000000000001" customHeight="1" x14ac:dyDescent="0.25">
      <c r="B23" s="3" t="s">
        <v>11</v>
      </c>
      <c r="C23" s="8">
        <v>45947</v>
      </c>
      <c r="D23" s="17"/>
      <c r="E23" s="17"/>
      <c r="F23" s="17"/>
      <c r="G23" s="17"/>
      <c r="H23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3" s="17"/>
    </row>
    <row r="24" spans="2:9" ht="20.100000000000001" customHeight="1" x14ac:dyDescent="0.25">
      <c r="B24" s="3" t="s">
        <v>12</v>
      </c>
      <c r="C24" s="8">
        <v>45948</v>
      </c>
      <c r="D24" s="17"/>
      <c r="E24" s="17"/>
      <c r="F24" s="17"/>
      <c r="G24" s="17"/>
      <c r="H24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4" s="17"/>
    </row>
    <row r="25" spans="2:9" ht="20.100000000000001" customHeight="1" x14ac:dyDescent="0.25">
      <c r="B25" s="3" t="s">
        <v>13</v>
      </c>
      <c r="C25" s="8">
        <v>45949</v>
      </c>
      <c r="D25" s="17"/>
      <c r="E25" s="17"/>
      <c r="F25" s="17"/>
      <c r="G25" s="17"/>
      <c r="H25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5" s="17"/>
    </row>
    <row r="26" spans="2:9" ht="20.100000000000001" customHeight="1" x14ac:dyDescent="0.25">
      <c r="B26" s="3" t="s">
        <v>14</v>
      </c>
      <c r="C26" s="8">
        <v>45950</v>
      </c>
      <c r="D26" s="17"/>
      <c r="E26" s="17"/>
      <c r="F26" s="17"/>
      <c r="G26" s="17"/>
      <c r="H26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6" s="17"/>
    </row>
    <row r="27" spans="2:9" ht="20.100000000000001" customHeight="1" x14ac:dyDescent="0.25">
      <c r="B27" s="3" t="s">
        <v>8</v>
      </c>
      <c r="C27" s="8">
        <v>45951</v>
      </c>
      <c r="D27" s="17"/>
      <c r="E27" s="17"/>
      <c r="F27" s="17"/>
      <c r="G27" s="17"/>
      <c r="H27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7" s="17"/>
    </row>
    <row r="28" spans="2:9" ht="20.100000000000001" customHeight="1" x14ac:dyDescent="0.25">
      <c r="B28" s="3" t="s">
        <v>9</v>
      </c>
      <c r="C28" s="8">
        <v>45952</v>
      </c>
      <c r="D28" s="17"/>
      <c r="E28" s="17"/>
      <c r="F28" s="17"/>
      <c r="G28" s="17"/>
      <c r="H28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8" s="17"/>
    </row>
    <row r="29" spans="2:9" ht="20.100000000000001" customHeight="1" x14ac:dyDescent="0.25">
      <c r="B29" s="3" t="s">
        <v>10</v>
      </c>
      <c r="C29" s="8">
        <v>45953</v>
      </c>
      <c r="D29" s="17"/>
      <c r="E29" s="17"/>
      <c r="F29" s="17"/>
      <c r="G29" s="17"/>
      <c r="H29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29" s="17"/>
    </row>
    <row r="30" spans="2:9" ht="20.100000000000001" customHeight="1" x14ac:dyDescent="0.25">
      <c r="B30" s="3" t="s">
        <v>11</v>
      </c>
      <c r="C30" s="8">
        <v>45954</v>
      </c>
      <c r="D30" s="17"/>
      <c r="E30" s="17"/>
      <c r="F30" s="17"/>
      <c r="G30" s="17"/>
      <c r="H30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30" s="17"/>
    </row>
    <row r="31" spans="2:9" ht="20.100000000000001" customHeight="1" x14ac:dyDescent="0.25">
      <c r="B31" s="3" t="s">
        <v>12</v>
      </c>
      <c r="C31" s="8">
        <v>45955</v>
      </c>
      <c r="D31" s="17"/>
      <c r="E31" s="17"/>
      <c r="F31" s="17"/>
      <c r="G31" s="17"/>
      <c r="H31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31" s="17"/>
    </row>
    <row r="32" spans="2:9" ht="20.100000000000001" customHeight="1" x14ac:dyDescent="0.25">
      <c r="B32" s="3" t="s">
        <v>13</v>
      </c>
      <c r="C32" s="8">
        <v>45956</v>
      </c>
      <c r="D32" s="17"/>
      <c r="E32" s="17"/>
      <c r="F32" s="17"/>
      <c r="G32" s="17"/>
      <c r="H32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32" s="17"/>
    </row>
    <row r="33" spans="2:9" ht="20.100000000000001" customHeight="1" x14ac:dyDescent="0.25">
      <c r="B33" s="3" t="s">
        <v>14</v>
      </c>
      <c r="C33" s="8">
        <v>45957</v>
      </c>
      <c r="D33" s="17"/>
      <c r="E33" s="17"/>
      <c r="F33" s="17"/>
      <c r="G33" s="17"/>
      <c r="H33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33" s="17"/>
    </row>
    <row r="34" spans="2:9" ht="20.100000000000001" customHeight="1" x14ac:dyDescent="0.25">
      <c r="B34" s="3" t="s">
        <v>8</v>
      </c>
      <c r="C34" s="8">
        <v>45958</v>
      </c>
      <c r="D34" s="17"/>
      <c r="E34" s="17"/>
      <c r="F34" s="17"/>
      <c r="G34" s="17"/>
      <c r="H34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34" s="17"/>
    </row>
    <row r="35" spans="2:9" ht="20.100000000000001" customHeight="1" x14ac:dyDescent="0.25">
      <c r="B35" s="3" t="s">
        <v>9</v>
      </c>
      <c r="C35" s="8">
        <v>45959</v>
      </c>
      <c r="D35" s="17"/>
      <c r="E35" s="17"/>
      <c r="F35" s="17"/>
      <c r="G35" s="17"/>
      <c r="H35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35" s="17"/>
    </row>
    <row r="36" spans="2:9" ht="20.100000000000001" customHeight="1" x14ac:dyDescent="0.25">
      <c r="B36" s="3" t="s">
        <v>10</v>
      </c>
      <c r="C36" s="8">
        <v>45960</v>
      </c>
      <c r="D36" s="17"/>
      <c r="E36" s="17"/>
      <c r="F36" s="17"/>
      <c r="G36" s="17"/>
      <c r="H36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36" s="17"/>
    </row>
    <row r="37" spans="2:9" ht="20.100000000000001" customHeight="1" x14ac:dyDescent="0.25">
      <c r="B37" s="3" t="s">
        <v>11</v>
      </c>
      <c r="C37" s="8">
        <v>45961</v>
      </c>
      <c r="D37" s="17"/>
      <c r="E37" s="17"/>
      <c r="F37" s="17"/>
      <c r="G37" s="17"/>
      <c r="H37" s="5">
        <f>IFERROR(IF(COUNT(TimeSheet5[[#This Row],[START TIME]:[FINISH TIME]])=4,(IF(TimeSheet5[[#This Row],[FINISH TIME]]&lt;TimeSheet5[[#This Row],[START TIME]],1,0)+TimeSheet5[[#This Row],[FINISH TIME]])-TimeSheet5[[#This Row],[BREAK END]]+TimeSheet5[[#This Row],[BREAK START]]-TimeSheet5[[#This Row],[START TIME]],IF(AND(LEN(TimeSheet5[[#This Row],[START TIME]])&lt;&gt;0,LEN(TimeSheet5[[#This Row],[FINISH TIME]])&lt;&gt;0),(IF(TimeSheet5[[#This Row],[FINISH TIME]]&lt;TimeSheet5[[#This Row],[START TIME]],1,0)+TimeSheet5[[#This Row],[FINISH TIME]])-TimeSheet5[[#This Row],[START TIME]],0))*24,0)</f>
        <v>0</v>
      </c>
      <c r="I37" s="17"/>
    </row>
    <row r="38" spans="2:9" ht="30" customHeight="1" x14ac:dyDescent="0.25">
      <c r="D38" s="31" t="s">
        <v>15</v>
      </c>
      <c r="E38" s="31"/>
      <c r="F38" s="31"/>
      <c r="G38" s="31"/>
      <c r="H38" s="2">
        <f>SUBTOTAL(109,TimeSheet5[TOTAL HOURS])</f>
        <v>0</v>
      </c>
    </row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  <row r="43" spans="2:9" ht="30" customHeight="1" x14ac:dyDescent="0.25"/>
  </sheetData>
  <mergeCells count="4">
    <mergeCell ref="B2:H2"/>
    <mergeCell ref="B3:H3"/>
    <mergeCell ref="B4:H4"/>
    <mergeCell ref="D38:G38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8 H38:H1048576 D7:H37 D39:G1048576 I1:XFD1048576 B5:B1048576 C7:C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2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12</v>
      </c>
      <c r="C7" s="8">
        <v>45962</v>
      </c>
      <c r="D7" s="16"/>
      <c r="E7" s="16"/>
      <c r="F7" s="16"/>
      <c r="G7" s="16"/>
      <c r="H7" s="12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7" s="16"/>
    </row>
    <row r="8" spans="1:13" s="1" customFormat="1" ht="20.100000000000001" customHeight="1" x14ac:dyDescent="0.25">
      <c r="B8" s="3" t="s">
        <v>13</v>
      </c>
      <c r="C8" s="8">
        <v>45963</v>
      </c>
      <c r="D8" s="17"/>
      <c r="E8" s="17"/>
      <c r="F8" s="17"/>
      <c r="G8" s="17"/>
      <c r="H8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8" s="17"/>
    </row>
    <row r="9" spans="1:13" s="1" customFormat="1" ht="20.100000000000001" customHeight="1" x14ac:dyDescent="0.25">
      <c r="B9" s="3" t="s">
        <v>14</v>
      </c>
      <c r="C9" s="8">
        <v>45964</v>
      </c>
      <c r="D9" s="17"/>
      <c r="E9" s="17"/>
      <c r="F9" s="17"/>
      <c r="G9" s="17"/>
      <c r="H9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9" s="17"/>
    </row>
    <row r="10" spans="1:13" s="1" customFormat="1" ht="20.100000000000001" customHeight="1" x14ac:dyDescent="0.25">
      <c r="B10" s="3" t="s">
        <v>8</v>
      </c>
      <c r="C10" s="8">
        <v>45965</v>
      </c>
      <c r="D10" s="17"/>
      <c r="E10" s="17"/>
      <c r="F10" s="17"/>
      <c r="G10" s="17"/>
      <c r="H10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0" s="17"/>
    </row>
    <row r="11" spans="1:13" s="1" customFormat="1" ht="20.100000000000001" customHeight="1" x14ac:dyDescent="0.25">
      <c r="B11" s="3" t="s">
        <v>9</v>
      </c>
      <c r="C11" s="8">
        <v>45966</v>
      </c>
      <c r="D11" s="17"/>
      <c r="E11" s="17"/>
      <c r="F11" s="17"/>
      <c r="G11" s="17"/>
      <c r="H11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1" s="18"/>
    </row>
    <row r="12" spans="1:13" ht="20.100000000000001" customHeight="1" x14ac:dyDescent="0.25">
      <c r="B12" s="3" t="s">
        <v>10</v>
      </c>
      <c r="C12" s="8">
        <v>45967</v>
      </c>
      <c r="D12" s="17"/>
      <c r="E12" s="17"/>
      <c r="F12" s="17"/>
      <c r="G12" s="17"/>
      <c r="H12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2" s="17"/>
    </row>
    <row r="13" spans="1:13" ht="20.100000000000001" customHeight="1" x14ac:dyDescent="0.25">
      <c r="B13" s="3" t="s">
        <v>11</v>
      </c>
      <c r="C13" s="8">
        <v>45968</v>
      </c>
      <c r="D13" s="17"/>
      <c r="E13" s="17"/>
      <c r="F13" s="17"/>
      <c r="G13" s="17"/>
      <c r="H13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3" s="17"/>
    </row>
    <row r="14" spans="1:13" ht="20.100000000000001" customHeight="1" x14ac:dyDescent="0.25">
      <c r="B14" s="3" t="s">
        <v>12</v>
      </c>
      <c r="C14" s="8">
        <v>45969</v>
      </c>
      <c r="D14" s="17"/>
      <c r="E14" s="17"/>
      <c r="F14" s="17"/>
      <c r="G14" s="17"/>
      <c r="H14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4" s="17"/>
    </row>
    <row r="15" spans="1:13" ht="20.100000000000001" customHeight="1" x14ac:dyDescent="0.25">
      <c r="B15" s="3" t="s">
        <v>13</v>
      </c>
      <c r="C15" s="8">
        <v>45970</v>
      </c>
      <c r="D15" s="17"/>
      <c r="E15" s="17"/>
      <c r="F15" s="17"/>
      <c r="G15" s="17"/>
      <c r="H15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5" s="17"/>
    </row>
    <row r="16" spans="1:13" ht="20.100000000000001" customHeight="1" x14ac:dyDescent="0.25">
      <c r="B16" s="3" t="s">
        <v>14</v>
      </c>
      <c r="C16" s="8">
        <v>45971</v>
      </c>
      <c r="D16" s="17"/>
      <c r="E16" s="17"/>
      <c r="F16" s="17"/>
      <c r="G16" s="17"/>
      <c r="H16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6" s="17"/>
    </row>
    <row r="17" spans="2:9" ht="20.100000000000001" customHeight="1" x14ac:dyDescent="0.25">
      <c r="B17" s="3" t="s">
        <v>8</v>
      </c>
      <c r="C17" s="8">
        <v>45972</v>
      </c>
      <c r="D17" s="17"/>
      <c r="E17" s="17"/>
      <c r="F17" s="17"/>
      <c r="G17" s="17"/>
      <c r="H17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7" s="17"/>
    </row>
    <row r="18" spans="2:9" ht="20.100000000000001" customHeight="1" x14ac:dyDescent="0.25">
      <c r="B18" s="3" t="s">
        <v>9</v>
      </c>
      <c r="C18" s="8">
        <v>45973</v>
      </c>
      <c r="D18" s="17"/>
      <c r="E18" s="17"/>
      <c r="F18" s="17"/>
      <c r="G18" s="17"/>
      <c r="H18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8" s="17"/>
    </row>
    <row r="19" spans="2:9" ht="20.100000000000001" customHeight="1" x14ac:dyDescent="0.25">
      <c r="B19" s="3" t="s">
        <v>10</v>
      </c>
      <c r="C19" s="8">
        <v>45974</v>
      </c>
      <c r="D19" s="17"/>
      <c r="E19" s="17"/>
      <c r="F19" s="17"/>
      <c r="G19" s="17"/>
      <c r="H19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19" s="17"/>
    </row>
    <row r="20" spans="2:9" ht="20.100000000000001" customHeight="1" x14ac:dyDescent="0.25">
      <c r="B20" s="3" t="s">
        <v>11</v>
      </c>
      <c r="C20" s="8">
        <v>45975</v>
      </c>
      <c r="D20" s="17"/>
      <c r="E20" s="17"/>
      <c r="F20" s="17"/>
      <c r="G20" s="17"/>
      <c r="H20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0" s="17"/>
    </row>
    <row r="21" spans="2:9" ht="20.100000000000001" customHeight="1" x14ac:dyDescent="0.25">
      <c r="B21" s="3" t="s">
        <v>12</v>
      </c>
      <c r="C21" s="8">
        <v>45976</v>
      </c>
      <c r="D21" s="17"/>
      <c r="E21" s="17"/>
      <c r="F21" s="17"/>
      <c r="G21" s="17"/>
      <c r="H21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1" s="17"/>
    </row>
    <row r="22" spans="2:9" ht="20.100000000000001" customHeight="1" x14ac:dyDescent="0.25">
      <c r="B22" s="3" t="s">
        <v>13</v>
      </c>
      <c r="C22" s="8">
        <v>45977</v>
      </c>
      <c r="D22" s="17"/>
      <c r="E22" s="17"/>
      <c r="F22" s="17"/>
      <c r="G22" s="17"/>
      <c r="H22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2" s="17"/>
    </row>
    <row r="23" spans="2:9" ht="20.100000000000001" customHeight="1" x14ac:dyDescent="0.25">
      <c r="B23" s="3" t="s">
        <v>14</v>
      </c>
      <c r="C23" s="8">
        <v>45978</v>
      </c>
      <c r="D23" s="17"/>
      <c r="E23" s="17"/>
      <c r="F23" s="17"/>
      <c r="G23" s="17"/>
      <c r="H23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3" s="17"/>
    </row>
    <row r="24" spans="2:9" ht="20.100000000000001" customHeight="1" x14ac:dyDescent="0.25">
      <c r="B24" s="3" t="s">
        <v>8</v>
      </c>
      <c r="C24" s="8">
        <v>45979</v>
      </c>
      <c r="D24" s="17"/>
      <c r="E24" s="17"/>
      <c r="F24" s="17"/>
      <c r="G24" s="17"/>
      <c r="H24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4" s="17"/>
    </row>
    <row r="25" spans="2:9" ht="20.100000000000001" customHeight="1" x14ac:dyDescent="0.25">
      <c r="B25" s="3" t="s">
        <v>9</v>
      </c>
      <c r="C25" s="8">
        <v>45980</v>
      </c>
      <c r="D25" s="17"/>
      <c r="E25" s="17"/>
      <c r="F25" s="17"/>
      <c r="G25" s="17"/>
      <c r="H25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5" s="17"/>
    </row>
    <row r="26" spans="2:9" ht="20.100000000000001" customHeight="1" x14ac:dyDescent="0.25">
      <c r="B26" s="3" t="s">
        <v>10</v>
      </c>
      <c r="C26" s="8">
        <v>45981</v>
      </c>
      <c r="D26" s="17"/>
      <c r="E26" s="17"/>
      <c r="F26" s="17"/>
      <c r="G26" s="17"/>
      <c r="H26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6" s="17"/>
    </row>
    <row r="27" spans="2:9" ht="20.100000000000001" customHeight="1" x14ac:dyDescent="0.25">
      <c r="B27" s="3" t="s">
        <v>11</v>
      </c>
      <c r="C27" s="8">
        <v>45982</v>
      </c>
      <c r="D27" s="17"/>
      <c r="E27" s="17"/>
      <c r="F27" s="17"/>
      <c r="G27" s="17"/>
      <c r="H27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7" s="17"/>
    </row>
    <row r="28" spans="2:9" ht="20.100000000000001" customHeight="1" x14ac:dyDescent="0.25">
      <c r="B28" s="3" t="s">
        <v>12</v>
      </c>
      <c r="C28" s="8">
        <v>45983</v>
      </c>
      <c r="D28" s="17"/>
      <c r="E28" s="17"/>
      <c r="F28" s="17"/>
      <c r="G28" s="17"/>
      <c r="H28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8" s="17"/>
    </row>
    <row r="29" spans="2:9" ht="20.100000000000001" customHeight="1" x14ac:dyDescent="0.25">
      <c r="B29" s="3" t="s">
        <v>13</v>
      </c>
      <c r="C29" s="8">
        <v>45984</v>
      </c>
      <c r="D29" s="17"/>
      <c r="E29" s="17"/>
      <c r="F29" s="17"/>
      <c r="G29" s="17"/>
      <c r="H29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29" s="17"/>
    </row>
    <row r="30" spans="2:9" ht="20.100000000000001" customHeight="1" x14ac:dyDescent="0.25">
      <c r="B30" s="3" t="s">
        <v>14</v>
      </c>
      <c r="C30" s="8">
        <v>45985</v>
      </c>
      <c r="D30" s="17"/>
      <c r="E30" s="17"/>
      <c r="F30" s="17"/>
      <c r="G30" s="17"/>
      <c r="H30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30" s="17"/>
    </row>
    <row r="31" spans="2:9" ht="20.100000000000001" customHeight="1" x14ac:dyDescent="0.25">
      <c r="B31" s="3" t="s">
        <v>8</v>
      </c>
      <c r="C31" s="8">
        <v>45986</v>
      </c>
      <c r="D31" s="17"/>
      <c r="E31" s="17"/>
      <c r="F31" s="17"/>
      <c r="G31" s="17"/>
      <c r="H31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31" s="17"/>
    </row>
    <row r="32" spans="2:9" ht="20.100000000000001" customHeight="1" x14ac:dyDescent="0.25">
      <c r="B32" s="3" t="s">
        <v>9</v>
      </c>
      <c r="C32" s="8">
        <v>45987</v>
      </c>
      <c r="D32" s="17"/>
      <c r="E32" s="17"/>
      <c r="F32" s="17"/>
      <c r="G32" s="17"/>
      <c r="H32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32" s="17"/>
    </row>
    <row r="33" spans="2:9" ht="20.100000000000001" customHeight="1" x14ac:dyDescent="0.25">
      <c r="B33" s="3" t="s">
        <v>10</v>
      </c>
      <c r="C33" s="8">
        <v>45988</v>
      </c>
      <c r="D33" s="17"/>
      <c r="E33" s="17"/>
      <c r="F33" s="17"/>
      <c r="G33" s="17"/>
      <c r="H33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33" s="17"/>
    </row>
    <row r="34" spans="2:9" ht="20.100000000000001" customHeight="1" x14ac:dyDescent="0.25">
      <c r="B34" s="3" t="s">
        <v>11</v>
      </c>
      <c r="C34" s="8">
        <v>45989</v>
      </c>
      <c r="D34" s="17"/>
      <c r="E34" s="17"/>
      <c r="F34" s="17"/>
      <c r="G34" s="17"/>
      <c r="H34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34" s="17"/>
    </row>
    <row r="35" spans="2:9" ht="20.100000000000001" customHeight="1" x14ac:dyDescent="0.25">
      <c r="B35" s="3" t="s">
        <v>12</v>
      </c>
      <c r="C35" s="8">
        <v>45990</v>
      </c>
      <c r="D35" s="17"/>
      <c r="E35" s="17"/>
      <c r="F35" s="17"/>
      <c r="G35" s="17"/>
      <c r="H35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35" s="17"/>
    </row>
    <row r="36" spans="2:9" ht="20.100000000000001" customHeight="1" x14ac:dyDescent="0.25">
      <c r="B36" s="3" t="s">
        <v>13</v>
      </c>
      <c r="C36" s="8">
        <v>45991</v>
      </c>
      <c r="D36" s="17"/>
      <c r="E36" s="17"/>
      <c r="F36" s="17"/>
      <c r="G36" s="17"/>
      <c r="H36" s="5">
        <f>IFERROR(IF(COUNT(TimeSheet6[[#This Row],[START TIME]:[FINISH TIME]])=4,(IF(TimeSheet6[[#This Row],[FINISH TIME]]&lt;TimeSheet6[[#This Row],[START TIME]],1,0)+TimeSheet6[[#This Row],[FINISH TIME]])-TimeSheet6[[#This Row],[BREAK END]]+TimeSheet6[[#This Row],[BREAK START]]-TimeSheet6[[#This Row],[START TIME]],IF(AND(LEN(TimeSheet6[[#This Row],[START TIME]])&lt;&gt;0,LEN(TimeSheet6[[#This Row],[FINISH TIME]])&lt;&gt;0),(IF(TimeSheet6[[#This Row],[FINISH TIME]]&lt;TimeSheet6[[#This Row],[START TIME]],1,0)+TimeSheet6[[#This Row],[FINISH TIME]])-TimeSheet6[[#This Row],[START TIME]],0))*24,0)</f>
        <v>0</v>
      </c>
      <c r="I36" s="17"/>
    </row>
    <row r="37" spans="2:9" ht="30" customHeight="1" x14ac:dyDescent="0.25">
      <c r="D37" s="31" t="s">
        <v>15</v>
      </c>
      <c r="E37" s="31"/>
      <c r="F37" s="31"/>
      <c r="G37" s="31"/>
      <c r="H37" s="2">
        <f>SUBTOTAL(109,TimeSheet6[TOTAL HOURS])</f>
        <v>0</v>
      </c>
    </row>
    <row r="38" spans="2:9" ht="30" customHeight="1" x14ac:dyDescent="0.25"/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</sheetData>
  <mergeCells count="4">
    <mergeCell ref="B2:H2"/>
    <mergeCell ref="B3:H3"/>
    <mergeCell ref="B4:H4"/>
    <mergeCell ref="D37:G37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7 H37:H1048576 D7:H36 D38:G1048576 C7:C1048576 B5:B1048576 I1:XFD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3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14</v>
      </c>
      <c r="C7" s="8">
        <v>45992</v>
      </c>
      <c r="D7" s="16"/>
      <c r="E7" s="16"/>
      <c r="F7" s="16"/>
      <c r="G7" s="16"/>
      <c r="H7" s="12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7" s="16"/>
    </row>
    <row r="8" spans="1:13" s="1" customFormat="1" ht="20.100000000000001" customHeight="1" x14ac:dyDescent="0.25">
      <c r="B8" s="3" t="s">
        <v>8</v>
      </c>
      <c r="C8" s="8">
        <v>45993</v>
      </c>
      <c r="D8" s="17"/>
      <c r="E8" s="17"/>
      <c r="F8" s="17"/>
      <c r="G8" s="17"/>
      <c r="H8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8" s="17"/>
    </row>
    <row r="9" spans="1:13" s="1" customFormat="1" ht="20.100000000000001" customHeight="1" x14ac:dyDescent="0.25">
      <c r="B9" s="3" t="s">
        <v>9</v>
      </c>
      <c r="C9" s="8">
        <v>45994</v>
      </c>
      <c r="D9" s="17"/>
      <c r="E9" s="17"/>
      <c r="F9" s="17"/>
      <c r="G9" s="17"/>
      <c r="H9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9" s="17"/>
    </row>
    <row r="10" spans="1:13" s="1" customFormat="1" ht="20.100000000000001" customHeight="1" x14ac:dyDescent="0.25">
      <c r="B10" s="3" t="s">
        <v>10</v>
      </c>
      <c r="C10" s="8">
        <v>45995</v>
      </c>
      <c r="D10" s="17"/>
      <c r="E10" s="17"/>
      <c r="F10" s="17"/>
      <c r="G10" s="17"/>
      <c r="H10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0" s="17"/>
    </row>
    <row r="11" spans="1:13" s="1" customFormat="1" ht="20.100000000000001" customHeight="1" x14ac:dyDescent="0.25">
      <c r="B11" s="3" t="s">
        <v>11</v>
      </c>
      <c r="C11" s="8">
        <v>45996</v>
      </c>
      <c r="D11" s="17"/>
      <c r="E11" s="17"/>
      <c r="F11" s="17"/>
      <c r="G11" s="17"/>
      <c r="H11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1" s="18"/>
    </row>
    <row r="12" spans="1:13" ht="20.100000000000001" customHeight="1" x14ac:dyDescent="0.25">
      <c r="B12" s="3" t="s">
        <v>12</v>
      </c>
      <c r="C12" s="8">
        <v>45997</v>
      </c>
      <c r="D12" s="17"/>
      <c r="E12" s="17"/>
      <c r="F12" s="17"/>
      <c r="G12" s="17"/>
      <c r="H12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2" s="17"/>
    </row>
    <row r="13" spans="1:13" ht="20.100000000000001" customHeight="1" x14ac:dyDescent="0.25">
      <c r="B13" s="3" t="s">
        <v>13</v>
      </c>
      <c r="C13" s="8">
        <v>45998</v>
      </c>
      <c r="D13" s="17"/>
      <c r="E13" s="17"/>
      <c r="F13" s="17"/>
      <c r="G13" s="17"/>
      <c r="H13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3" s="17"/>
    </row>
    <row r="14" spans="1:13" ht="20.100000000000001" customHeight="1" x14ac:dyDescent="0.25">
      <c r="B14" s="3" t="s">
        <v>14</v>
      </c>
      <c r="C14" s="8">
        <v>45999</v>
      </c>
      <c r="D14" s="17"/>
      <c r="E14" s="17"/>
      <c r="F14" s="17"/>
      <c r="G14" s="17"/>
      <c r="H14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4" s="17"/>
    </row>
    <row r="15" spans="1:13" ht="20.100000000000001" customHeight="1" x14ac:dyDescent="0.25">
      <c r="B15" s="3" t="s">
        <v>8</v>
      </c>
      <c r="C15" s="8">
        <v>46000</v>
      </c>
      <c r="D15" s="17"/>
      <c r="E15" s="17"/>
      <c r="F15" s="17"/>
      <c r="G15" s="17"/>
      <c r="H15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5" s="17"/>
    </row>
    <row r="16" spans="1:13" ht="20.100000000000001" customHeight="1" x14ac:dyDescent="0.25">
      <c r="B16" s="3" t="s">
        <v>9</v>
      </c>
      <c r="C16" s="8">
        <v>46001</v>
      </c>
      <c r="D16" s="17"/>
      <c r="E16" s="17"/>
      <c r="F16" s="17"/>
      <c r="G16" s="17"/>
      <c r="H16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6" s="17"/>
    </row>
    <row r="17" spans="2:9" ht="20.100000000000001" customHeight="1" x14ac:dyDescent="0.25">
      <c r="B17" s="3" t="s">
        <v>10</v>
      </c>
      <c r="C17" s="8">
        <v>46002</v>
      </c>
      <c r="D17" s="17"/>
      <c r="E17" s="17"/>
      <c r="F17" s="17"/>
      <c r="G17" s="17"/>
      <c r="H17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7" s="17"/>
    </row>
    <row r="18" spans="2:9" ht="20.100000000000001" customHeight="1" x14ac:dyDescent="0.25">
      <c r="B18" s="3" t="s">
        <v>11</v>
      </c>
      <c r="C18" s="8">
        <v>46003</v>
      </c>
      <c r="D18" s="17"/>
      <c r="E18" s="17"/>
      <c r="F18" s="17"/>
      <c r="G18" s="17"/>
      <c r="H18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8" s="17"/>
    </row>
    <row r="19" spans="2:9" ht="20.100000000000001" customHeight="1" x14ac:dyDescent="0.25">
      <c r="B19" s="3" t="s">
        <v>12</v>
      </c>
      <c r="C19" s="8">
        <v>46004</v>
      </c>
      <c r="D19" s="17"/>
      <c r="E19" s="17"/>
      <c r="F19" s="17"/>
      <c r="G19" s="17"/>
      <c r="H19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19" s="17"/>
    </row>
    <row r="20" spans="2:9" ht="20.100000000000001" customHeight="1" x14ac:dyDescent="0.25">
      <c r="B20" s="3" t="s">
        <v>13</v>
      </c>
      <c r="C20" s="8">
        <v>46005</v>
      </c>
      <c r="D20" s="17"/>
      <c r="E20" s="17"/>
      <c r="F20" s="17"/>
      <c r="G20" s="17"/>
      <c r="H20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0" s="17"/>
    </row>
    <row r="21" spans="2:9" ht="20.100000000000001" customHeight="1" x14ac:dyDescent="0.25">
      <c r="B21" s="3" t="s">
        <v>14</v>
      </c>
      <c r="C21" s="8">
        <v>46006</v>
      </c>
      <c r="D21" s="17"/>
      <c r="E21" s="17"/>
      <c r="F21" s="17"/>
      <c r="G21" s="17"/>
      <c r="H21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1" s="17"/>
    </row>
    <row r="22" spans="2:9" ht="20.100000000000001" customHeight="1" x14ac:dyDescent="0.25">
      <c r="B22" s="3" t="s">
        <v>8</v>
      </c>
      <c r="C22" s="8">
        <v>46007</v>
      </c>
      <c r="D22" s="17"/>
      <c r="E22" s="17"/>
      <c r="F22" s="17"/>
      <c r="G22" s="17"/>
      <c r="H22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2" s="17"/>
    </row>
    <row r="23" spans="2:9" ht="20.100000000000001" customHeight="1" x14ac:dyDescent="0.25">
      <c r="B23" s="3" t="s">
        <v>9</v>
      </c>
      <c r="C23" s="8">
        <v>46008</v>
      </c>
      <c r="D23" s="17"/>
      <c r="E23" s="17"/>
      <c r="F23" s="17"/>
      <c r="G23" s="17"/>
      <c r="H23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3" s="17"/>
    </row>
    <row r="24" spans="2:9" ht="20.100000000000001" customHeight="1" x14ac:dyDescent="0.25">
      <c r="B24" s="3" t="s">
        <v>10</v>
      </c>
      <c r="C24" s="8">
        <v>46009</v>
      </c>
      <c r="D24" s="17"/>
      <c r="E24" s="17"/>
      <c r="F24" s="17"/>
      <c r="G24" s="17"/>
      <c r="H24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4" s="17"/>
    </row>
    <row r="25" spans="2:9" ht="20.100000000000001" customHeight="1" x14ac:dyDescent="0.25">
      <c r="B25" s="3" t="s">
        <v>11</v>
      </c>
      <c r="C25" s="8">
        <v>46010</v>
      </c>
      <c r="D25" s="17"/>
      <c r="E25" s="17"/>
      <c r="F25" s="17"/>
      <c r="G25" s="17"/>
      <c r="H25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5" s="17"/>
    </row>
    <row r="26" spans="2:9" ht="20.100000000000001" customHeight="1" x14ac:dyDescent="0.25">
      <c r="B26" s="3" t="s">
        <v>12</v>
      </c>
      <c r="C26" s="8">
        <v>46011</v>
      </c>
      <c r="D26" s="17"/>
      <c r="E26" s="17"/>
      <c r="F26" s="17"/>
      <c r="G26" s="17"/>
      <c r="H26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6" s="17"/>
    </row>
    <row r="27" spans="2:9" ht="20.100000000000001" customHeight="1" x14ac:dyDescent="0.25">
      <c r="B27" s="3" t="s">
        <v>13</v>
      </c>
      <c r="C27" s="8">
        <v>46012</v>
      </c>
      <c r="D27" s="17"/>
      <c r="E27" s="17"/>
      <c r="F27" s="17"/>
      <c r="G27" s="17"/>
      <c r="H27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7" s="17"/>
    </row>
    <row r="28" spans="2:9" ht="20.100000000000001" customHeight="1" x14ac:dyDescent="0.25">
      <c r="B28" s="3" t="s">
        <v>14</v>
      </c>
      <c r="C28" s="8">
        <v>46013</v>
      </c>
      <c r="D28" s="17"/>
      <c r="E28" s="17"/>
      <c r="F28" s="17"/>
      <c r="G28" s="17"/>
      <c r="H28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8" s="17"/>
    </row>
    <row r="29" spans="2:9" ht="20.100000000000001" customHeight="1" x14ac:dyDescent="0.25">
      <c r="B29" s="3" t="s">
        <v>8</v>
      </c>
      <c r="C29" s="8">
        <v>46014</v>
      </c>
      <c r="D29" s="17"/>
      <c r="E29" s="17"/>
      <c r="F29" s="17"/>
      <c r="G29" s="17"/>
      <c r="H29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29" s="17"/>
    </row>
    <row r="30" spans="2:9" ht="20.100000000000001" customHeight="1" x14ac:dyDescent="0.25">
      <c r="B30" s="3" t="s">
        <v>9</v>
      </c>
      <c r="C30" s="8">
        <v>46015</v>
      </c>
      <c r="D30" s="17"/>
      <c r="E30" s="17"/>
      <c r="F30" s="17"/>
      <c r="G30" s="17"/>
      <c r="H30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30" s="17"/>
    </row>
    <row r="31" spans="2:9" ht="20.100000000000001" customHeight="1" x14ac:dyDescent="0.25">
      <c r="B31" s="3" t="s">
        <v>10</v>
      </c>
      <c r="C31" s="8">
        <v>46016</v>
      </c>
      <c r="D31" s="17"/>
      <c r="E31" s="17"/>
      <c r="F31" s="17"/>
      <c r="G31" s="17"/>
      <c r="H31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31" s="17"/>
    </row>
    <row r="32" spans="2:9" ht="20.100000000000001" customHeight="1" x14ac:dyDescent="0.25">
      <c r="B32" s="3" t="s">
        <v>11</v>
      </c>
      <c r="C32" s="8">
        <v>46017</v>
      </c>
      <c r="D32" s="17"/>
      <c r="E32" s="17"/>
      <c r="F32" s="17"/>
      <c r="G32" s="17"/>
      <c r="H32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32" s="17"/>
    </row>
    <row r="33" spans="2:9" ht="20.100000000000001" customHeight="1" x14ac:dyDescent="0.25">
      <c r="B33" s="3" t="s">
        <v>12</v>
      </c>
      <c r="C33" s="8">
        <v>46018</v>
      </c>
      <c r="D33" s="17"/>
      <c r="E33" s="17"/>
      <c r="F33" s="17"/>
      <c r="G33" s="17"/>
      <c r="H33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33" s="17"/>
    </row>
    <row r="34" spans="2:9" ht="20.100000000000001" customHeight="1" x14ac:dyDescent="0.25">
      <c r="B34" s="3" t="s">
        <v>13</v>
      </c>
      <c r="C34" s="8">
        <v>46019</v>
      </c>
      <c r="D34" s="17"/>
      <c r="E34" s="17"/>
      <c r="F34" s="17"/>
      <c r="G34" s="17"/>
      <c r="H34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34" s="17"/>
    </row>
    <row r="35" spans="2:9" ht="20.100000000000001" customHeight="1" x14ac:dyDescent="0.25">
      <c r="B35" s="3" t="s">
        <v>14</v>
      </c>
      <c r="C35" s="8">
        <v>46020</v>
      </c>
      <c r="D35" s="17"/>
      <c r="E35" s="17"/>
      <c r="F35" s="17"/>
      <c r="G35" s="17"/>
      <c r="H35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35" s="17"/>
    </row>
    <row r="36" spans="2:9" ht="20.100000000000001" customHeight="1" x14ac:dyDescent="0.25">
      <c r="B36" s="3" t="s">
        <v>8</v>
      </c>
      <c r="C36" s="8">
        <v>46021</v>
      </c>
      <c r="D36" s="17"/>
      <c r="E36" s="17"/>
      <c r="F36" s="17"/>
      <c r="G36" s="17"/>
      <c r="H36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36" s="17"/>
    </row>
    <row r="37" spans="2:9" ht="20.100000000000001" customHeight="1" x14ac:dyDescent="0.25">
      <c r="B37" s="3" t="s">
        <v>9</v>
      </c>
      <c r="C37" s="8">
        <v>46022</v>
      </c>
      <c r="D37" s="17"/>
      <c r="E37" s="17"/>
      <c r="F37" s="17"/>
      <c r="G37" s="17"/>
      <c r="H37" s="5">
        <f>IFERROR(IF(COUNT(TimeSheet7[[#This Row],[START TIME]:[FINISH TIME]])=4,(IF(TimeSheet7[[#This Row],[FINISH TIME]]&lt;TimeSheet7[[#This Row],[START TIME]],1,0)+TimeSheet7[[#This Row],[FINISH TIME]])-TimeSheet7[[#This Row],[BREAK END]]+TimeSheet7[[#This Row],[BREAK START]]-TimeSheet7[[#This Row],[START TIME]],IF(AND(LEN(TimeSheet7[[#This Row],[START TIME]])&lt;&gt;0,LEN(TimeSheet7[[#This Row],[FINISH TIME]])&lt;&gt;0),(IF(TimeSheet7[[#This Row],[FINISH TIME]]&lt;TimeSheet7[[#This Row],[START TIME]],1,0)+TimeSheet7[[#This Row],[FINISH TIME]])-TimeSheet7[[#This Row],[START TIME]],0))*24,0)</f>
        <v>0</v>
      </c>
      <c r="I37" s="17"/>
    </row>
    <row r="38" spans="2:9" ht="30" customHeight="1" x14ac:dyDescent="0.25">
      <c r="D38" s="31" t="s">
        <v>15</v>
      </c>
      <c r="E38" s="31"/>
      <c r="F38" s="31"/>
      <c r="G38" s="31"/>
      <c r="H38" s="2">
        <f>SUBTOTAL(109,TimeSheet7[TOTAL HOURS])</f>
        <v>0</v>
      </c>
    </row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  <row r="43" spans="2:9" ht="30" customHeight="1" x14ac:dyDescent="0.25"/>
  </sheetData>
  <mergeCells count="4">
    <mergeCell ref="B2:H2"/>
    <mergeCell ref="B3:H3"/>
    <mergeCell ref="B4:H4"/>
    <mergeCell ref="D38:G38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8 H38:H1048576 D7:H37 D39:G1048576 I1:XFD1048576 B5:B1048576 C7:C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3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10</v>
      </c>
      <c r="C7" s="8">
        <v>46023</v>
      </c>
      <c r="D7" s="16"/>
      <c r="E7" s="16"/>
      <c r="F7" s="16"/>
      <c r="G7" s="16"/>
      <c r="H7" s="12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7" s="16"/>
    </row>
    <row r="8" spans="1:13" s="1" customFormat="1" ht="20.100000000000001" customHeight="1" x14ac:dyDescent="0.25">
      <c r="B8" s="3" t="s">
        <v>11</v>
      </c>
      <c r="C8" s="8">
        <v>46024</v>
      </c>
      <c r="D8" s="17"/>
      <c r="E8" s="17"/>
      <c r="F8" s="17"/>
      <c r="G8" s="17"/>
      <c r="H8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8" s="17"/>
    </row>
    <row r="9" spans="1:13" s="1" customFormat="1" ht="20.100000000000001" customHeight="1" x14ac:dyDescent="0.25">
      <c r="B9" s="3" t="s">
        <v>12</v>
      </c>
      <c r="C9" s="8">
        <v>46025</v>
      </c>
      <c r="D9" s="17"/>
      <c r="E9" s="17"/>
      <c r="F9" s="17"/>
      <c r="G9" s="17"/>
      <c r="H9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9" s="17"/>
    </row>
    <row r="10" spans="1:13" s="1" customFormat="1" ht="20.100000000000001" customHeight="1" x14ac:dyDescent="0.25">
      <c r="B10" s="3" t="s">
        <v>13</v>
      </c>
      <c r="C10" s="8">
        <v>46026</v>
      </c>
      <c r="D10" s="17"/>
      <c r="E10" s="17"/>
      <c r="F10" s="17"/>
      <c r="G10" s="17"/>
      <c r="H10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0" s="17"/>
    </row>
    <row r="11" spans="1:13" s="1" customFormat="1" ht="20.100000000000001" customHeight="1" x14ac:dyDescent="0.25">
      <c r="B11" s="3" t="s">
        <v>14</v>
      </c>
      <c r="C11" s="8">
        <v>46027</v>
      </c>
      <c r="D11" s="17"/>
      <c r="E11" s="17"/>
      <c r="F11" s="17"/>
      <c r="G11" s="17"/>
      <c r="H11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1" s="18"/>
    </row>
    <row r="12" spans="1:13" ht="20.100000000000001" customHeight="1" x14ac:dyDescent="0.25">
      <c r="B12" s="3" t="s">
        <v>8</v>
      </c>
      <c r="C12" s="8">
        <v>46028</v>
      </c>
      <c r="D12" s="17"/>
      <c r="E12" s="17"/>
      <c r="F12" s="17"/>
      <c r="G12" s="17"/>
      <c r="H12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2" s="17"/>
    </row>
    <row r="13" spans="1:13" ht="20.100000000000001" customHeight="1" x14ac:dyDescent="0.25">
      <c r="B13" s="3" t="s">
        <v>9</v>
      </c>
      <c r="C13" s="8">
        <v>46029</v>
      </c>
      <c r="D13" s="17"/>
      <c r="E13" s="17"/>
      <c r="F13" s="17"/>
      <c r="G13" s="17"/>
      <c r="H13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3" s="17"/>
    </row>
    <row r="14" spans="1:13" ht="20.100000000000001" customHeight="1" x14ac:dyDescent="0.25">
      <c r="B14" s="3" t="s">
        <v>10</v>
      </c>
      <c r="C14" s="8">
        <v>46030</v>
      </c>
      <c r="D14" s="17"/>
      <c r="E14" s="17"/>
      <c r="F14" s="17"/>
      <c r="G14" s="17"/>
      <c r="H14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4" s="17"/>
    </row>
    <row r="15" spans="1:13" ht="20.100000000000001" customHeight="1" x14ac:dyDescent="0.25">
      <c r="B15" s="3" t="s">
        <v>11</v>
      </c>
      <c r="C15" s="8">
        <v>46031</v>
      </c>
      <c r="D15" s="17"/>
      <c r="E15" s="17"/>
      <c r="F15" s="17"/>
      <c r="G15" s="17"/>
      <c r="H15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5" s="17"/>
    </row>
    <row r="16" spans="1:13" ht="20.100000000000001" customHeight="1" x14ac:dyDescent="0.25">
      <c r="B16" s="3" t="s">
        <v>12</v>
      </c>
      <c r="C16" s="8">
        <v>46032</v>
      </c>
      <c r="D16" s="17"/>
      <c r="E16" s="17"/>
      <c r="F16" s="17"/>
      <c r="G16" s="17"/>
      <c r="H16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6" s="17"/>
    </row>
    <row r="17" spans="2:9" ht="20.100000000000001" customHeight="1" x14ac:dyDescent="0.25">
      <c r="B17" s="3" t="s">
        <v>13</v>
      </c>
      <c r="C17" s="8">
        <v>46033</v>
      </c>
      <c r="D17" s="17"/>
      <c r="E17" s="17"/>
      <c r="F17" s="17"/>
      <c r="G17" s="17"/>
      <c r="H17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7" s="17"/>
    </row>
    <row r="18" spans="2:9" ht="20.100000000000001" customHeight="1" x14ac:dyDescent="0.25">
      <c r="B18" s="3" t="s">
        <v>14</v>
      </c>
      <c r="C18" s="8">
        <v>46034</v>
      </c>
      <c r="D18" s="17"/>
      <c r="E18" s="17"/>
      <c r="F18" s="17"/>
      <c r="G18" s="17"/>
      <c r="H18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8" s="17"/>
    </row>
    <row r="19" spans="2:9" ht="20.100000000000001" customHeight="1" x14ac:dyDescent="0.25">
      <c r="B19" s="3" t="s">
        <v>8</v>
      </c>
      <c r="C19" s="8">
        <v>46035</v>
      </c>
      <c r="D19" s="17"/>
      <c r="E19" s="17"/>
      <c r="F19" s="17"/>
      <c r="G19" s="17"/>
      <c r="H19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19" s="17"/>
    </row>
    <row r="20" spans="2:9" ht="20.100000000000001" customHeight="1" x14ac:dyDescent="0.25">
      <c r="B20" s="3" t="s">
        <v>9</v>
      </c>
      <c r="C20" s="8">
        <v>46036</v>
      </c>
      <c r="D20" s="17"/>
      <c r="E20" s="17"/>
      <c r="F20" s="17"/>
      <c r="G20" s="17"/>
      <c r="H20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0" s="17"/>
    </row>
    <row r="21" spans="2:9" ht="20.100000000000001" customHeight="1" x14ac:dyDescent="0.25">
      <c r="B21" s="3" t="s">
        <v>10</v>
      </c>
      <c r="C21" s="8">
        <v>46037</v>
      </c>
      <c r="D21" s="17"/>
      <c r="E21" s="17"/>
      <c r="F21" s="17"/>
      <c r="G21" s="17"/>
      <c r="H21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1" s="17"/>
    </row>
    <row r="22" spans="2:9" ht="20.100000000000001" customHeight="1" x14ac:dyDescent="0.25">
      <c r="B22" s="3" t="s">
        <v>11</v>
      </c>
      <c r="C22" s="8">
        <v>46038</v>
      </c>
      <c r="D22" s="17"/>
      <c r="E22" s="17"/>
      <c r="F22" s="17"/>
      <c r="G22" s="17"/>
      <c r="H22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2" s="17"/>
    </row>
    <row r="23" spans="2:9" ht="20.100000000000001" customHeight="1" x14ac:dyDescent="0.25">
      <c r="B23" s="3" t="s">
        <v>12</v>
      </c>
      <c r="C23" s="8">
        <v>46039</v>
      </c>
      <c r="D23" s="17"/>
      <c r="E23" s="17"/>
      <c r="F23" s="17"/>
      <c r="G23" s="17"/>
      <c r="H23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3" s="17"/>
    </row>
    <row r="24" spans="2:9" ht="20.100000000000001" customHeight="1" x14ac:dyDescent="0.25">
      <c r="B24" s="3" t="s">
        <v>13</v>
      </c>
      <c r="C24" s="8">
        <v>46040</v>
      </c>
      <c r="D24" s="17"/>
      <c r="E24" s="17"/>
      <c r="F24" s="17"/>
      <c r="G24" s="17"/>
      <c r="H24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4" s="17"/>
    </row>
    <row r="25" spans="2:9" ht="20.100000000000001" customHeight="1" x14ac:dyDescent="0.25">
      <c r="B25" s="3" t="s">
        <v>14</v>
      </c>
      <c r="C25" s="8">
        <v>46041</v>
      </c>
      <c r="D25" s="17"/>
      <c r="E25" s="17"/>
      <c r="F25" s="17"/>
      <c r="G25" s="17"/>
      <c r="H25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5" s="17"/>
    </row>
    <row r="26" spans="2:9" ht="20.100000000000001" customHeight="1" x14ac:dyDescent="0.25">
      <c r="B26" s="3" t="s">
        <v>8</v>
      </c>
      <c r="C26" s="8">
        <v>46042</v>
      </c>
      <c r="D26" s="17"/>
      <c r="E26" s="17"/>
      <c r="F26" s="17"/>
      <c r="G26" s="17"/>
      <c r="H26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6" s="17"/>
    </row>
    <row r="27" spans="2:9" ht="20.100000000000001" customHeight="1" x14ac:dyDescent="0.25">
      <c r="B27" s="3" t="s">
        <v>9</v>
      </c>
      <c r="C27" s="8">
        <v>46043</v>
      </c>
      <c r="D27" s="17"/>
      <c r="E27" s="17"/>
      <c r="F27" s="17"/>
      <c r="G27" s="17"/>
      <c r="H27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7" s="17"/>
    </row>
    <row r="28" spans="2:9" ht="20.100000000000001" customHeight="1" x14ac:dyDescent="0.25">
      <c r="B28" s="3" t="s">
        <v>10</v>
      </c>
      <c r="C28" s="8">
        <v>46044</v>
      </c>
      <c r="D28" s="17"/>
      <c r="E28" s="17"/>
      <c r="F28" s="17"/>
      <c r="G28" s="17"/>
      <c r="H28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8" s="17"/>
    </row>
    <row r="29" spans="2:9" ht="20.100000000000001" customHeight="1" x14ac:dyDescent="0.25">
      <c r="B29" s="3" t="s">
        <v>11</v>
      </c>
      <c r="C29" s="8">
        <v>46045</v>
      </c>
      <c r="D29" s="17"/>
      <c r="E29" s="17"/>
      <c r="F29" s="17"/>
      <c r="G29" s="17"/>
      <c r="H29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29" s="17"/>
    </row>
    <row r="30" spans="2:9" ht="20.100000000000001" customHeight="1" x14ac:dyDescent="0.25">
      <c r="B30" s="3" t="s">
        <v>12</v>
      </c>
      <c r="C30" s="8">
        <v>46046</v>
      </c>
      <c r="D30" s="17"/>
      <c r="E30" s="17"/>
      <c r="F30" s="17"/>
      <c r="G30" s="17"/>
      <c r="H30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30" s="17"/>
    </row>
    <row r="31" spans="2:9" ht="20.100000000000001" customHeight="1" x14ac:dyDescent="0.25">
      <c r="B31" s="3" t="s">
        <v>13</v>
      </c>
      <c r="C31" s="8">
        <v>46047</v>
      </c>
      <c r="D31" s="17"/>
      <c r="E31" s="17"/>
      <c r="F31" s="17"/>
      <c r="G31" s="17"/>
      <c r="H31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31" s="17"/>
    </row>
    <row r="32" spans="2:9" ht="20.100000000000001" customHeight="1" x14ac:dyDescent="0.25">
      <c r="B32" s="3" t="s">
        <v>14</v>
      </c>
      <c r="C32" s="8">
        <v>46048</v>
      </c>
      <c r="D32" s="17"/>
      <c r="E32" s="17"/>
      <c r="F32" s="17"/>
      <c r="G32" s="17"/>
      <c r="H32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32" s="17"/>
    </row>
    <row r="33" spans="2:9" ht="20.100000000000001" customHeight="1" x14ac:dyDescent="0.25">
      <c r="B33" s="3" t="s">
        <v>8</v>
      </c>
      <c r="C33" s="8">
        <v>46049</v>
      </c>
      <c r="D33" s="17"/>
      <c r="E33" s="17"/>
      <c r="F33" s="17"/>
      <c r="G33" s="17"/>
      <c r="H33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33" s="17"/>
    </row>
    <row r="34" spans="2:9" ht="20.100000000000001" customHeight="1" x14ac:dyDescent="0.25">
      <c r="B34" s="3" t="s">
        <v>9</v>
      </c>
      <c r="C34" s="8">
        <v>46050</v>
      </c>
      <c r="D34" s="17"/>
      <c r="E34" s="17"/>
      <c r="F34" s="17"/>
      <c r="G34" s="17"/>
      <c r="H34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34" s="17"/>
    </row>
    <row r="35" spans="2:9" ht="20.100000000000001" customHeight="1" x14ac:dyDescent="0.25">
      <c r="B35" s="3" t="s">
        <v>10</v>
      </c>
      <c r="C35" s="8">
        <v>46051</v>
      </c>
      <c r="D35" s="17"/>
      <c r="E35" s="17"/>
      <c r="F35" s="17"/>
      <c r="G35" s="17"/>
      <c r="H35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35" s="17"/>
    </row>
    <row r="36" spans="2:9" ht="20.100000000000001" customHeight="1" x14ac:dyDescent="0.25">
      <c r="B36" s="3" t="s">
        <v>11</v>
      </c>
      <c r="C36" s="8">
        <v>46052</v>
      </c>
      <c r="D36" s="17"/>
      <c r="E36" s="17"/>
      <c r="F36" s="17"/>
      <c r="G36" s="17"/>
      <c r="H36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36" s="17"/>
    </row>
    <row r="37" spans="2:9" ht="20.100000000000001" customHeight="1" x14ac:dyDescent="0.25">
      <c r="B37" s="3" t="s">
        <v>12</v>
      </c>
      <c r="C37" s="8">
        <v>46053</v>
      </c>
      <c r="D37" s="17"/>
      <c r="E37" s="17"/>
      <c r="F37" s="17"/>
      <c r="G37" s="17"/>
      <c r="H37" s="5">
        <f>IFERROR(IF(COUNT(TimeSheet8[[#This Row],[START TIME]:[FINISH TIME]])=4,(IF(TimeSheet8[[#This Row],[FINISH TIME]]&lt;TimeSheet8[[#This Row],[START TIME]],1,0)+TimeSheet8[[#This Row],[FINISH TIME]])-TimeSheet8[[#This Row],[BREAK END]]+TimeSheet8[[#This Row],[BREAK START]]-TimeSheet8[[#This Row],[START TIME]],IF(AND(LEN(TimeSheet8[[#This Row],[START TIME]])&lt;&gt;0,LEN(TimeSheet8[[#This Row],[FINISH TIME]])&lt;&gt;0),(IF(TimeSheet8[[#This Row],[FINISH TIME]]&lt;TimeSheet8[[#This Row],[START TIME]],1,0)+TimeSheet8[[#This Row],[FINISH TIME]])-TimeSheet8[[#This Row],[START TIME]],0))*24,0)</f>
        <v>0</v>
      </c>
      <c r="I37" s="17"/>
    </row>
    <row r="38" spans="2:9" ht="30" customHeight="1" x14ac:dyDescent="0.25">
      <c r="D38" s="31" t="s">
        <v>15</v>
      </c>
      <c r="E38" s="31"/>
      <c r="F38" s="31"/>
      <c r="G38" s="31"/>
      <c r="H38" s="2">
        <f>SUBTOTAL(109,TimeSheet8[TOTAL HOURS])</f>
        <v>0</v>
      </c>
    </row>
    <row r="39" spans="2:9" ht="30" customHeight="1" x14ac:dyDescent="0.25"/>
    <row r="40" spans="2:9" ht="30" customHeight="1" x14ac:dyDescent="0.25"/>
    <row r="41" spans="2:9" ht="30" customHeight="1" x14ac:dyDescent="0.25"/>
    <row r="42" spans="2:9" ht="30" customHeight="1" x14ac:dyDescent="0.25"/>
    <row r="43" spans="2:9" ht="30" customHeight="1" x14ac:dyDescent="0.25"/>
  </sheetData>
  <mergeCells count="4">
    <mergeCell ref="B2:H2"/>
    <mergeCell ref="B3:H3"/>
    <mergeCell ref="B4:H4"/>
    <mergeCell ref="D38:G38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8 H38:H1048576 D7:H37 D39:G1048576 I1:XFD1048576 B5:B1048576 C7:C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0"/>
  <sheetViews>
    <sheetView showGridLines="0" zoomScaleNormal="100" workbookViewId="0">
      <selection activeCell="B2" sqref="B2:H2"/>
    </sheetView>
  </sheetViews>
  <sheetFormatPr defaultColWidth="8.7109375" defaultRowHeight="20.25" customHeight="1" x14ac:dyDescent="0.25"/>
  <cols>
    <col min="1" max="1" width="2.7109375" customWidth="1"/>
    <col min="2" max="2" width="15.85546875" customWidth="1"/>
    <col min="3" max="3" width="15.7109375" style="7" customWidth="1"/>
    <col min="4" max="8" width="15.7109375" style="2" customWidth="1"/>
    <col min="9" max="9" width="53.7109375" customWidth="1"/>
  </cols>
  <sheetData>
    <row r="1" spans="1:13" ht="30" customHeight="1" x14ac:dyDescent="0.25">
      <c r="A1" s="24"/>
      <c r="B1" s="24"/>
      <c r="C1" s="25"/>
      <c r="D1" s="23"/>
      <c r="E1" s="26"/>
      <c r="F1" s="26"/>
      <c r="G1" s="27"/>
      <c r="H1" s="27"/>
      <c r="I1" s="24"/>
    </row>
    <row r="2" spans="1:13" s="4" customFormat="1" ht="35.1" customHeight="1" x14ac:dyDescent="0.25">
      <c r="B2" s="29" t="s">
        <v>18</v>
      </c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</row>
    <row r="3" spans="1:13" s="4" customFormat="1" ht="35.1" customHeight="1" x14ac:dyDescent="0.25">
      <c r="B3" s="30" t="s">
        <v>16</v>
      </c>
      <c r="C3" s="30"/>
      <c r="D3" s="30"/>
      <c r="E3" s="30"/>
      <c r="F3" s="30"/>
      <c r="G3" s="30"/>
      <c r="H3" s="30"/>
      <c r="I3" s="19"/>
      <c r="J3" s="19"/>
      <c r="K3" s="19"/>
      <c r="L3" s="19"/>
      <c r="M3" s="19"/>
    </row>
    <row r="4" spans="1:13" s="1" customFormat="1" ht="35.1" customHeight="1" x14ac:dyDescent="0.25">
      <c r="B4" s="28" t="s">
        <v>17</v>
      </c>
      <c r="C4" s="28"/>
      <c r="D4" s="28"/>
      <c r="E4" s="28"/>
      <c r="F4" s="28"/>
      <c r="G4" s="28"/>
      <c r="H4" s="28"/>
      <c r="I4" s="19"/>
      <c r="J4" s="19"/>
      <c r="K4" s="19"/>
      <c r="L4" s="19"/>
      <c r="M4" s="19"/>
    </row>
    <row r="5" spans="1:13" s="1" customFormat="1" ht="15" customHeight="1" x14ac:dyDescent="0.3">
      <c r="B5" s="20"/>
      <c r="C5" s="20"/>
      <c r="D5" s="21"/>
      <c r="E5" s="21"/>
      <c r="F5" s="22"/>
      <c r="G5" s="20"/>
      <c r="H5" s="20"/>
      <c r="I5" s="24"/>
    </row>
    <row r="6" spans="1:13" s="1" customFormat="1" ht="40.15" customHeight="1" x14ac:dyDescent="0.25">
      <c r="B6" s="10" t="s">
        <v>7</v>
      </c>
      <c r="C6" s="11" t="s">
        <v>6</v>
      </c>
      <c r="D6" s="13" t="s">
        <v>0</v>
      </c>
      <c r="E6" s="13" t="s">
        <v>1</v>
      </c>
      <c r="F6" s="13" t="s">
        <v>2</v>
      </c>
      <c r="G6" s="13" t="s">
        <v>3</v>
      </c>
      <c r="H6" s="14" t="s">
        <v>5</v>
      </c>
      <c r="I6" s="13" t="s">
        <v>4</v>
      </c>
    </row>
    <row r="7" spans="1:13" s="1" customFormat="1" ht="20.100000000000001" customHeight="1" x14ac:dyDescent="0.25">
      <c r="B7" s="3" t="s">
        <v>13</v>
      </c>
      <c r="C7" s="8">
        <v>46054</v>
      </c>
      <c r="D7" s="16"/>
      <c r="E7" s="16"/>
      <c r="F7" s="16"/>
      <c r="G7" s="16"/>
      <c r="H7" s="12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7" s="16"/>
    </row>
    <row r="8" spans="1:13" s="1" customFormat="1" ht="20.100000000000001" customHeight="1" x14ac:dyDescent="0.25">
      <c r="B8" s="3" t="s">
        <v>14</v>
      </c>
      <c r="C8" s="8">
        <v>46055</v>
      </c>
      <c r="D8" s="17"/>
      <c r="E8" s="17"/>
      <c r="F8" s="17"/>
      <c r="G8" s="17"/>
      <c r="H8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8" s="17"/>
    </row>
    <row r="9" spans="1:13" s="1" customFormat="1" ht="20.100000000000001" customHeight="1" x14ac:dyDescent="0.25">
      <c r="B9" s="3" t="s">
        <v>8</v>
      </c>
      <c r="C9" s="8">
        <v>46056</v>
      </c>
      <c r="D9" s="17"/>
      <c r="E9" s="17"/>
      <c r="F9" s="17"/>
      <c r="G9" s="17"/>
      <c r="H9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9" s="17"/>
    </row>
    <row r="10" spans="1:13" s="1" customFormat="1" ht="20.100000000000001" customHeight="1" x14ac:dyDescent="0.25">
      <c r="B10" s="3" t="s">
        <v>9</v>
      </c>
      <c r="C10" s="8">
        <v>46057</v>
      </c>
      <c r="D10" s="17"/>
      <c r="E10" s="17"/>
      <c r="F10" s="17"/>
      <c r="G10" s="17"/>
      <c r="H10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0" s="17"/>
    </row>
    <row r="11" spans="1:13" s="1" customFormat="1" ht="20.100000000000001" customHeight="1" x14ac:dyDescent="0.25">
      <c r="B11" s="3" t="s">
        <v>10</v>
      </c>
      <c r="C11" s="8">
        <v>46058</v>
      </c>
      <c r="D11" s="17"/>
      <c r="E11" s="17"/>
      <c r="F11" s="17"/>
      <c r="G11" s="17"/>
      <c r="H11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1" s="18"/>
    </row>
    <row r="12" spans="1:13" ht="20.100000000000001" customHeight="1" x14ac:dyDescent="0.25">
      <c r="B12" s="3" t="s">
        <v>11</v>
      </c>
      <c r="C12" s="8">
        <v>46059</v>
      </c>
      <c r="D12" s="17"/>
      <c r="E12" s="17"/>
      <c r="F12" s="17"/>
      <c r="G12" s="17"/>
      <c r="H12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2" s="17"/>
    </row>
    <row r="13" spans="1:13" ht="20.100000000000001" customHeight="1" x14ac:dyDescent="0.25">
      <c r="B13" s="3" t="s">
        <v>12</v>
      </c>
      <c r="C13" s="8">
        <v>46060</v>
      </c>
      <c r="D13" s="17"/>
      <c r="E13" s="17"/>
      <c r="F13" s="17"/>
      <c r="G13" s="17"/>
      <c r="H13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3" s="17"/>
    </row>
    <row r="14" spans="1:13" ht="20.100000000000001" customHeight="1" x14ac:dyDescent="0.25">
      <c r="B14" s="3" t="s">
        <v>13</v>
      </c>
      <c r="C14" s="8">
        <v>46061</v>
      </c>
      <c r="D14" s="17"/>
      <c r="E14" s="17"/>
      <c r="F14" s="17"/>
      <c r="G14" s="17"/>
      <c r="H14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4" s="17"/>
    </row>
    <row r="15" spans="1:13" ht="20.100000000000001" customHeight="1" x14ac:dyDescent="0.25">
      <c r="B15" s="3" t="s">
        <v>14</v>
      </c>
      <c r="C15" s="8">
        <v>46062</v>
      </c>
      <c r="D15" s="17"/>
      <c r="E15" s="17"/>
      <c r="F15" s="17"/>
      <c r="G15" s="17"/>
      <c r="H15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5" s="17"/>
    </row>
    <row r="16" spans="1:13" ht="20.100000000000001" customHeight="1" x14ac:dyDescent="0.25">
      <c r="B16" s="3" t="s">
        <v>8</v>
      </c>
      <c r="C16" s="8">
        <v>46063</v>
      </c>
      <c r="D16" s="17"/>
      <c r="E16" s="17"/>
      <c r="F16" s="17"/>
      <c r="G16" s="17"/>
      <c r="H16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6" s="17"/>
    </row>
    <row r="17" spans="2:9" ht="20.100000000000001" customHeight="1" x14ac:dyDescent="0.25">
      <c r="B17" s="3" t="s">
        <v>9</v>
      </c>
      <c r="C17" s="8">
        <v>46064</v>
      </c>
      <c r="D17" s="17"/>
      <c r="E17" s="17"/>
      <c r="F17" s="17"/>
      <c r="G17" s="17"/>
      <c r="H17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7" s="17"/>
    </row>
    <row r="18" spans="2:9" ht="20.100000000000001" customHeight="1" x14ac:dyDescent="0.25">
      <c r="B18" s="3" t="s">
        <v>10</v>
      </c>
      <c r="C18" s="8">
        <v>46065</v>
      </c>
      <c r="D18" s="17"/>
      <c r="E18" s="17"/>
      <c r="F18" s="17"/>
      <c r="G18" s="17"/>
      <c r="H18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8" s="17"/>
    </row>
    <row r="19" spans="2:9" ht="20.100000000000001" customHeight="1" x14ac:dyDescent="0.25">
      <c r="B19" s="3" t="s">
        <v>11</v>
      </c>
      <c r="C19" s="8">
        <v>46066</v>
      </c>
      <c r="D19" s="17"/>
      <c r="E19" s="17"/>
      <c r="F19" s="17"/>
      <c r="G19" s="17"/>
      <c r="H19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19" s="17"/>
    </row>
    <row r="20" spans="2:9" ht="20.100000000000001" customHeight="1" x14ac:dyDescent="0.25">
      <c r="B20" s="3" t="s">
        <v>12</v>
      </c>
      <c r="C20" s="8">
        <v>46067</v>
      </c>
      <c r="D20" s="17"/>
      <c r="E20" s="17"/>
      <c r="F20" s="17"/>
      <c r="G20" s="17"/>
      <c r="H20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0" s="17"/>
    </row>
    <row r="21" spans="2:9" ht="20.100000000000001" customHeight="1" x14ac:dyDescent="0.25">
      <c r="B21" s="3" t="s">
        <v>13</v>
      </c>
      <c r="C21" s="8">
        <v>46068</v>
      </c>
      <c r="D21" s="17"/>
      <c r="E21" s="17"/>
      <c r="F21" s="17"/>
      <c r="G21" s="17"/>
      <c r="H21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1" s="17"/>
    </row>
    <row r="22" spans="2:9" ht="20.100000000000001" customHeight="1" x14ac:dyDescent="0.25">
      <c r="B22" s="3" t="s">
        <v>14</v>
      </c>
      <c r="C22" s="8">
        <v>46069</v>
      </c>
      <c r="D22" s="17"/>
      <c r="E22" s="17"/>
      <c r="F22" s="17"/>
      <c r="G22" s="17"/>
      <c r="H22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2" s="17"/>
    </row>
    <row r="23" spans="2:9" ht="20.100000000000001" customHeight="1" x14ac:dyDescent="0.25">
      <c r="B23" s="3" t="s">
        <v>8</v>
      </c>
      <c r="C23" s="8">
        <v>46070</v>
      </c>
      <c r="D23" s="17"/>
      <c r="E23" s="17"/>
      <c r="F23" s="17"/>
      <c r="G23" s="17"/>
      <c r="H23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3" s="17"/>
    </row>
    <row r="24" spans="2:9" ht="20.100000000000001" customHeight="1" x14ac:dyDescent="0.25">
      <c r="B24" s="3" t="s">
        <v>9</v>
      </c>
      <c r="C24" s="8">
        <v>46071</v>
      </c>
      <c r="D24" s="17"/>
      <c r="E24" s="17"/>
      <c r="F24" s="17"/>
      <c r="G24" s="17"/>
      <c r="H24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4" s="17"/>
    </row>
    <row r="25" spans="2:9" ht="20.100000000000001" customHeight="1" x14ac:dyDescent="0.25">
      <c r="B25" s="3" t="s">
        <v>10</v>
      </c>
      <c r="C25" s="8">
        <v>46072</v>
      </c>
      <c r="D25" s="17"/>
      <c r="E25" s="17"/>
      <c r="F25" s="17"/>
      <c r="G25" s="17"/>
      <c r="H25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5" s="17"/>
    </row>
    <row r="26" spans="2:9" ht="20.100000000000001" customHeight="1" x14ac:dyDescent="0.25">
      <c r="B26" s="3" t="s">
        <v>11</v>
      </c>
      <c r="C26" s="8">
        <v>46073</v>
      </c>
      <c r="D26" s="17"/>
      <c r="E26" s="17"/>
      <c r="F26" s="17"/>
      <c r="G26" s="17"/>
      <c r="H26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6" s="17"/>
    </row>
    <row r="27" spans="2:9" ht="20.100000000000001" customHeight="1" x14ac:dyDescent="0.25">
      <c r="B27" s="3" t="s">
        <v>12</v>
      </c>
      <c r="C27" s="8">
        <v>46074</v>
      </c>
      <c r="D27" s="17"/>
      <c r="E27" s="17"/>
      <c r="F27" s="17"/>
      <c r="G27" s="17"/>
      <c r="H27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7" s="17"/>
    </row>
    <row r="28" spans="2:9" ht="20.100000000000001" customHeight="1" x14ac:dyDescent="0.25">
      <c r="B28" s="3" t="s">
        <v>13</v>
      </c>
      <c r="C28" s="8">
        <v>46075</v>
      </c>
      <c r="D28" s="17"/>
      <c r="E28" s="17"/>
      <c r="F28" s="17"/>
      <c r="G28" s="17"/>
      <c r="H28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8" s="17"/>
    </row>
    <row r="29" spans="2:9" ht="20.100000000000001" customHeight="1" x14ac:dyDescent="0.25">
      <c r="B29" s="3" t="s">
        <v>14</v>
      </c>
      <c r="C29" s="8">
        <v>46076</v>
      </c>
      <c r="D29" s="17"/>
      <c r="E29" s="17"/>
      <c r="F29" s="17"/>
      <c r="G29" s="17"/>
      <c r="H29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29" s="17"/>
    </row>
    <row r="30" spans="2:9" ht="20.100000000000001" customHeight="1" x14ac:dyDescent="0.25">
      <c r="B30" s="3" t="s">
        <v>8</v>
      </c>
      <c r="C30" s="8">
        <v>46077</v>
      </c>
      <c r="D30" s="17"/>
      <c r="E30" s="17"/>
      <c r="F30" s="17"/>
      <c r="G30" s="17"/>
      <c r="H30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30" s="17"/>
    </row>
    <row r="31" spans="2:9" ht="20.100000000000001" customHeight="1" x14ac:dyDescent="0.25">
      <c r="B31" s="3" t="s">
        <v>9</v>
      </c>
      <c r="C31" s="8">
        <v>46078</v>
      </c>
      <c r="D31" s="17"/>
      <c r="E31" s="17"/>
      <c r="F31" s="17"/>
      <c r="G31" s="17"/>
      <c r="H31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31" s="17"/>
    </row>
    <row r="32" spans="2:9" ht="20.100000000000001" customHeight="1" x14ac:dyDescent="0.25">
      <c r="B32" s="3" t="s">
        <v>10</v>
      </c>
      <c r="C32" s="8">
        <v>46079</v>
      </c>
      <c r="D32" s="17"/>
      <c r="E32" s="17"/>
      <c r="F32" s="17"/>
      <c r="G32" s="17"/>
      <c r="H32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32" s="17"/>
    </row>
    <row r="33" spans="2:9" ht="20.100000000000001" customHeight="1" x14ac:dyDescent="0.25">
      <c r="B33" s="3" t="s">
        <v>11</v>
      </c>
      <c r="C33" s="8">
        <v>46080</v>
      </c>
      <c r="D33" s="17"/>
      <c r="E33" s="17"/>
      <c r="F33" s="17"/>
      <c r="G33" s="17"/>
      <c r="H33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33" s="17"/>
    </row>
    <row r="34" spans="2:9" ht="20.100000000000001" customHeight="1" x14ac:dyDescent="0.25">
      <c r="B34" s="3" t="s">
        <v>12</v>
      </c>
      <c r="C34" s="8">
        <v>46081</v>
      </c>
      <c r="D34" s="17"/>
      <c r="E34" s="17"/>
      <c r="F34" s="17"/>
      <c r="G34" s="17"/>
      <c r="H34" s="5">
        <f>IFERROR(IF(COUNT(TimeSheet9[[#This Row],[START TIME]:[FINISH TIME]])=4,(IF(TimeSheet9[[#This Row],[FINISH TIME]]&lt;TimeSheet9[[#This Row],[START TIME]],1,0)+TimeSheet9[[#This Row],[FINISH TIME]])-TimeSheet9[[#This Row],[BREAK END]]+TimeSheet9[[#This Row],[BREAK START]]-TimeSheet9[[#This Row],[START TIME]],IF(AND(LEN(TimeSheet9[[#This Row],[START TIME]])&lt;&gt;0,LEN(TimeSheet9[[#This Row],[FINISH TIME]])&lt;&gt;0),(IF(TimeSheet9[[#This Row],[FINISH TIME]]&lt;TimeSheet9[[#This Row],[START TIME]],1,0)+TimeSheet9[[#This Row],[FINISH TIME]])-TimeSheet9[[#This Row],[START TIME]],0))*24,0)</f>
        <v>0</v>
      </c>
      <c r="I34" s="17"/>
    </row>
    <row r="35" spans="2:9" ht="30" customHeight="1" x14ac:dyDescent="0.25">
      <c r="D35" s="31" t="s">
        <v>15</v>
      </c>
      <c r="E35" s="31"/>
      <c r="F35" s="31"/>
      <c r="G35" s="31"/>
      <c r="H35" s="2">
        <f>SUBTOTAL(109,TimeSheet9[TOTAL HOURS])</f>
        <v>0</v>
      </c>
    </row>
    <row r="36" spans="2:9" ht="30" customHeight="1" x14ac:dyDescent="0.25"/>
    <row r="37" spans="2:9" ht="30" customHeight="1" x14ac:dyDescent="0.25"/>
    <row r="38" spans="2:9" ht="30" customHeight="1" x14ac:dyDescent="0.25"/>
    <row r="39" spans="2:9" ht="30" customHeight="1" x14ac:dyDescent="0.25"/>
    <row r="40" spans="2:9" ht="30" customHeight="1" x14ac:dyDescent="0.25"/>
  </sheetData>
  <mergeCells count="4">
    <mergeCell ref="B2:H2"/>
    <mergeCell ref="B3:H3"/>
    <mergeCell ref="B4:H4"/>
    <mergeCell ref="D35:G35"/>
  </mergeCells>
  <dataValidations count="10">
    <dataValidation allowBlank="1" showErrorMessage="1" prompt="Regular Hours are automatically calculated in this cell" sqref="E5"/>
    <dataValidation allowBlank="1" showErrorMessage="1" prompt="Total Hours Worked are automatically calculated in this cell" sqref="D5"/>
    <dataValidation allowBlank="1" showErrorMessage="1" prompt="Enter Total Work Week Hours in this cell" sqref="C5"/>
    <dataValidation allowBlank="1" showInputMessage="1" showErrorMessage="1" prompt="Hours worked are automatically calculated in this column under this heading" sqref="H6"/>
    <dataValidation allowBlank="1" showErrorMessage="1" prompt="Enter Time Out in this column under this heading" sqref="G6"/>
    <dataValidation allowBlank="1" showErrorMessage="1" prompt="Enter Lunch End time in this column under this heading" sqref="F6"/>
    <dataValidation allowBlank="1" showErrorMessage="1" prompt="Enter Lunch Start time in this column under this heading" sqref="E6"/>
    <dataValidation allowBlank="1" showErrorMessage="1" prompt="Enter Time In in this column under this heading" sqref="D6"/>
    <dataValidation allowBlank="1" showErrorMessage="1" prompt="Enter Date in this column under this heading. Use heading filters to find specific entries" sqref="C6"/>
    <dataValidation allowBlank="1" showErrorMessage="1" sqref="E1:F1 G5:H5 D35 H35:H1048576 D7:H34 D36:G1048576 C7:C1048576 B5:B1048576 I1:XFD1048576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FA8743-92B8-44DC-9778-B4B86D53B6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F98F25-08D8-4EA3-A65A-449DEF1C3EA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E2550D4A-24F8-4D8A-B92F-4469ED5DAD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TM16390868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48</vt:i4>
      </vt:variant>
    </vt:vector>
  </HeadingPairs>
  <TitlesOfParts>
    <vt:vector size="61" baseType="lpstr">
      <vt:lpstr>Tax Payer Details</vt:lpstr>
      <vt:lpstr>July 2025</vt:lpstr>
      <vt:lpstr>August 2025 </vt:lpstr>
      <vt:lpstr>September 2025 </vt:lpstr>
      <vt:lpstr>October 2025 </vt:lpstr>
      <vt:lpstr>November 2025 </vt:lpstr>
      <vt:lpstr>December 2025 </vt:lpstr>
      <vt:lpstr>January 2026</vt:lpstr>
      <vt:lpstr>February 2026</vt:lpstr>
      <vt:lpstr>March 2026</vt:lpstr>
      <vt:lpstr>April 2026</vt:lpstr>
      <vt:lpstr>May 2026</vt:lpstr>
      <vt:lpstr>June 2026</vt:lpstr>
      <vt:lpstr>'April 2026'!ColumnTitle1</vt:lpstr>
      <vt:lpstr>'August 2025 '!ColumnTitle1</vt:lpstr>
      <vt:lpstr>'December 2025 '!ColumnTitle1</vt:lpstr>
      <vt:lpstr>'February 2026'!ColumnTitle1</vt:lpstr>
      <vt:lpstr>'January 2026'!ColumnTitle1</vt:lpstr>
      <vt:lpstr>'June 2026'!ColumnTitle1</vt:lpstr>
      <vt:lpstr>'March 2026'!ColumnTitle1</vt:lpstr>
      <vt:lpstr>'May 2026'!ColumnTitle1</vt:lpstr>
      <vt:lpstr>'November 2025 '!ColumnTitle1</vt:lpstr>
      <vt:lpstr>'October 2025 '!ColumnTitle1</vt:lpstr>
      <vt:lpstr>'September 2025 '!ColumnTitle1</vt:lpstr>
      <vt:lpstr>ColumnTitle1</vt:lpstr>
      <vt:lpstr>'April 2026'!ColumnTitleRegion1..E6.1</vt:lpstr>
      <vt:lpstr>'August 2025 '!ColumnTitleRegion1..E6.1</vt:lpstr>
      <vt:lpstr>'December 2025 '!ColumnTitleRegion1..E6.1</vt:lpstr>
      <vt:lpstr>'February 2026'!ColumnTitleRegion1..E6.1</vt:lpstr>
      <vt:lpstr>'January 2026'!ColumnTitleRegion1..E6.1</vt:lpstr>
      <vt:lpstr>'June 2026'!ColumnTitleRegion1..E6.1</vt:lpstr>
      <vt:lpstr>'March 2026'!ColumnTitleRegion1..E6.1</vt:lpstr>
      <vt:lpstr>'May 2026'!ColumnTitleRegion1..E6.1</vt:lpstr>
      <vt:lpstr>'November 2025 '!ColumnTitleRegion1..E6.1</vt:lpstr>
      <vt:lpstr>'October 2025 '!ColumnTitleRegion1..E6.1</vt:lpstr>
      <vt:lpstr>'September 2025 '!ColumnTitleRegion1..E6.1</vt:lpstr>
      <vt:lpstr>ColumnTitleRegion1..E6.1</vt:lpstr>
      <vt:lpstr>'April 2026'!Print_Titles</vt:lpstr>
      <vt:lpstr>'August 2025 '!Print_Titles</vt:lpstr>
      <vt:lpstr>'December 2025 '!Print_Titles</vt:lpstr>
      <vt:lpstr>'February 2026'!Print_Titles</vt:lpstr>
      <vt:lpstr>'January 2026'!Print_Titles</vt:lpstr>
      <vt:lpstr>'July 2025'!Print_Titles</vt:lpstr>
      <vt:lpstr>'June 2026'!Print_Titles</vt:lpstr>
      <vt:lpstr>'March 2026'!Print_Titles</vt:lpstr>
      <vt:lpstr>'May 2026'!Print_Titles</vt:lpstr>
      <vt:lpstr>'November 2025 '!Print_Titles</vt:lpstr>
      <vt:lpstr>'October 2025 '!Print_Titles</vt:lpstr>
      <vt:lpstr>'September 2025 '!Print_Titles</vt:lpstr>
      <vt:lpstr>'April 2026'!WorkweekHours</vt:lpstr>
      <vt:lpstr>'August 2025 '!WorkweekHours</vt:lpstr>
      <vt:lpstr>'December 2025 '!WorkweekHours</vt:lpstr>
      <vt:lpstr>'February 2026'!WorkweekHours</vt:lpstr>
      <vt:lpstr>'January 2026'!WorkweekHours</vt:lpstr>
      <vt:lpstr>'June 2026'!WorkweekHours</vt:lpstr>
      <vt:lpstr>'March 2026'!WorkweekHours</vt:lpstr>
      <vt:lpstr>'May 2026'!WorkweekHours</vt:lpstr>
      <vt:lpstr>'November 2025 '!WorkweekHours</vt:lpstr>
      <vt:lpstr>'October 2025 '!WorkweekHours</vt:lpstr>
      <vt:lpstr>'September 2025 '!WorkweekHours</vt:lpstr>
      <vt:lpstr>WorkweekHours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2023-01-31T07:01:18Z</dcterms:created>
  <dcterms:modified xsi:type="dcterms:W3CDTF">2025-07-07T04:58:23Z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