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F:\PERICIALES Dr. Gálvez (LaCiE)\PERICIALES utilidades\"/>
    </mc:Choice>
  </mc:AlternateContent>
  <xr:revisionPtr revIDLastSave="0" documentId="13_ncr:1_{F9272C7E-6B8B-4466-B5A1-8B9775B7B5AE}" xr6:coauthVersionLast="47" xr6:coauthVersionMax="47" xr10:uidLastSave="{00000000-0000-0000-0000-000000000000}"/>
  <bookViews>
    <workbookView xWindow="-120" yWindow="-120" windowWidth="25440" windowHeight="15270" tabRatio="727" activeTab="6" xr2:uid="{00000000-000D-0000-FFFF-FFFF00000000}"/>
  </bookViews>
  <sheets>
    <sheet name="QOL-días-AEVO" sheetId="6" r:id="rId1"/>
    <sheet name="QOL-días-AEDP" sheetId="1" r:id="rId2"/>
    <sheet name="QOL-secuelas-AEVO" sheetId="9" r:id="rId3"/>
    <sheet name="QOL-secuelas-AEDP" sheetId="10" r:id="rId4"/>
    <sheet name="art 138" sheetId="7" r:id="rId5"/>
    <sheet name="art 108" sheetId="12" r:id="rId6"/>
    <sheet name="QOL-instrucciones" sheetId="13" r:id="rId7"/>
  </sheets>
  <definedNames>
    <definedName name="_xlnm.Print_Area" localSheetId="5">'art 108'!$B$2:$DB$26</definedName>
    <definedName name="_xlnm.Print_Area" localSheetId="4">'art 138'!$B$2:$DB$26</definedName>
    <definedName name="_xlnm.Print_Area" localSheetId="1">'QOL-días-AEDP'!$B$7:$DB$28</definedName>
    <definedName name="_xlnm.Print_Area" localSheetId="0">'QOL-días-AEVO'!$B$7:$DB$31</definedName>
    <definedName name="_xlnm.Print_Area" localSheetId="6">'QOL-instrucciones'!$B$2:$DB$27</definedName>
    <definedName name="_xlnm.Print_Area" localSheetId="3">'QOL-secuelas-AEDP'!$B$7:$DB$29</definedName>
    <definedName name="_xlnm.Print_Area" localSheetId="2">'QOL-secuelas-AEVO'!$B$7:$DB$32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O23" i="6" l="1"/>
  <c r="BO22" i="6"/>
  <c r="BO21" i="6"/>
  <c r="BO20" i="6"/>
  <c r="BO19" i="6"/>
  <c r="BO18" i="6"/>
  <c r="BO17" i="6"/>
  <c r="BO16" i="6"/>
  <c r="BO15" i="6"/>
  <c r="BO14" i="6"/>
  <c r="BO20" i="1"/>
  <c r="BO19" i="1"/>
  <c r="BO18" i="1"/>
  <c r="BO17" i="1"/>
  <c r="BO16" i="1"/>
  <c r="BO15" i="1"/>
  <c r="BO23" i="9"/>
  <c r="BO22" i="9"/>
  <c r="BO21" i="9"/>
  <c r="BO20" i="9"/>
  <c r="BO19" i="9"/>
  <c r="BO18" i="9"/>
  <c r="BO17" i="9"/>
  <c r="BO16" i="9"/>
  <c r="BO15" i="9"/>
  <c r="BO14" i="9"/>
  <c r="BO20" i="10"/>
  <c r="BO19" i="10"/>
  <c r="BO18" i="10"/>
  <c r="BO17" i="10"/>
  <c r="BO16" i="10"/>
  <c r="BO15" i="10"/>
  <c r="AH15" i="10"/>
  <c r="AH20" i="10" l="1"/>
  <c r="AH19" i="10"/>
  <c r="AH18" i="10"/>
  <c r="AH17" i="10"/>
  <c r="AH16" i="10"/>
  <c r="BU23" i="9"/>
  <c r="CF23" i="9" s="1"/>
  <c r="BU22" i="9"/>
  <c r="CF22" i="9" s="1"/>
  <c r="BU21" i="9"/>
  <c r="CF21" i="9" s="1"/>
  <c r="BU20" i="9"/>
  <c r="CF20" i="9" s="1"/>
  <c r="BU19" i="9"/>
  <c r="CF19" i="9" s="1"/>
  <c r="BU18" i="9"/>
  <c r="CF18" i="9" s="1"/>
  <c r="BU17" i="9"/>
  <c r="CF17" i="9" s="1"/>
  <c r="BU16" i="9"/>
  <c r="CF16" i="9" s="1"/>
  <c r="BU15" i="9"/>
  <c r="CF15" i="9" s="1"/>
  <c r="BU14" i="9"/>
  <c r="CF14" i="9" s="1"/>
  <c r="BU20" i="10" l="1"/>
  <c r="CF20" i="10" s="1"/>
  <c r="BU18" i="10"/>
  <c r="CF18" i="10" s="1"/>
  <c r="BU16" i="10"/>
  <c r="CF16" i="10" s="1"/>
  <c r="BU15" i="10"/>
  <c r="CF15" i="10" s="1"/>
  <c r="BU17" i="10"/>
  <c r="CF17" i="10" s="1"/>
  <c r="BU19" i="10"/>
  <c r="CF19" i="10" s="1"/>
  <c r="CF13" i="9"/>
  <c r="BU13" i="9"/>
  <c r="BC31" i="9" s="1"/>
  <c r="BU23" i="6"/>
  <c r="CF23" i="6" s="1"/>
  <c r="BU22" i="6"/>
  <c r="CF22" i="6" s="1"/>
  <c r="BU21" i="6"/>
  <c r="CF21" i="6" s="1"/>
  <c r="BU20" i="6"/>
  <c r="CF20" i="6" s="1"/>
  <c r="BU19" i="6"/>
  <c r="CF19" i="6" s="1"/>
  <c r="BU18" i="6"/>
  <c r="CF18" i="6" s="1"/>
  <c r="BU17" i="6"/>
  <c r="CF17" i="6" s="1"/>
  <c r="BU16" i="6"/>
  <c r="CF16" i="6" s="1"/>
  <c r="BU15" i="6"/>
  <c r="CF15" i="6" s="1"/>
  <c r="BU14" i="6"/>
  <c r="Z29" i="9" l="1"/>
  <c r="CH29" i="9"/>
  <c r="BU14" i="10"/>
  <c r="BC28" i="10" s="1"/>
  <c r="CF14" i="10"/>
  <c r="CF14" i="6"/>
  <c r="CF13" i="6" s="1"/>
  <c r="BU13" i="6"/>
  <c r="BC30" i="6" s="1"/>
  <c r="BB26" i="10" l="1"/>
  <c r="N26" i="10"/>
  <c r="AC26" i="10"/>
  <c r="AH20" i="1"/>
  <c r="AH19" i="1"/>
  <c r="AH18" i="1"/>
  <c r="AH17" i="1"/>
  <c r="AH16" i="1"/>
  <c r="AH15" i="1"/>
  <c r="BU15" i="1" l="1"/>
  <c r="CF15" i="1" s="1"/>
  <c r="BU17" i="1"/>
  <c r="CF17" i="1" s="1"/>
  <c r="BU19" i="1"/>
  <c r="CF19" i="1" s="1"/>
  <c r="BU18" i="1"/>
  <c r="CF18" i="1" s="1"/>
  <c r="BU16" i="1"/>
  <c r="CF16" i="1" s="1"/>
  <c r="BU20" i="1"/>
  <c r="CF20" i="1" s="1"/>
  <c r="CF14" i="1" l="1"/>
  <c r="BU14" i="1"/>
  <c r="BC27" i="1" s="1"/>
</calcChain>
</file>

<file path=xl/sharedStrings.xml><?xml version="1.0" encoding="utf-8"?>
<sst xmlns="http://schemas.openxmlformats.org/spreadsheetml/2006/main" count="123" uniqueCount="61">
  <si>
    <r>
      <t>QOL-</t>
    </r>
    <r>
      <rPr>
        <b/>
        <i/>
        <u/>
        <sz val="16"/>
        <color theme="1"/>
        <rFont val="Calibri"/>
        <family val="2"/>
        <scheme val="minor"/>
      </rPr>
      <t>días</t>
    </r>
    <r>
      <rPr>
        <b/>
        <i/>
        <sz val="16"/>
        <color theme="1"/>
        <rFont val="Calibri"/>
        <family val="2"/>
        <scheme val="minor"/>
      </rPr>
      <t xml:space="preserve"> (Actividades Específicas de Desarrollo Personal)</t>
    </r>
  </si>
  <si>
    <t>AFECTACIÓN</t>
  </si>
  <si>
    <t>VALORACIÓN AEDP</t>
  </si>
  <si>
    <t>IMP.</t>
  </si>
  <si>
    <t>PÉRDIDA</t>
  </si>
  <si>
    <t>CAPACIDAD</t>
  </si>
  <si>
    <t>ACTIVIDAD</t>
  </si>
  <si>
    <t>0-10</t>
  </si>
  <si>
    <t>PESO</t>
  </si>
  <si>
    <t>disfrute o placer</t>
  </si>
  <si>
    <t>vida de relación</t>
  </si>
  <si>
    <t>actividad sexual</t>
  </si>
  <si>
    <t>ocio y deportes</t>
  </si>
  <si>
    <t>formación</t>
  </si>
  <si>
    <t>profesión</t>
  </si>
  <si>
    <t>MODERADO</t>
  </si>
  <si>
    <t>GRAVE</t>
  </si>
  <si>
    <t>una parte relevante</t>
  </si>
  <si>
    <t>la mayor parte</t>
  </si>
  <si>
    <t>VALORACIÓN AEVO</t>
  </si>
  <si>
    <t>comer</t>
  </si>
  <si>
    <t>beber</t>
  </si>
  <si>
    <t>asearse</t>
  </si>
  <si>
    <t>vestirse</t>
  </si>
  <si>
    <t>transferencias</t>
  </si>
  <si>
    <t>esfínteres</t>
  </si>
  <si>
    <t>desplazarse</t>
  </si>
  <si>
    <t>tareas domésticas</t>
  </si>
  <si>
    <t>manejar dispositivos</t>
  </si>
  <si>
    <t>tomar decisiones</t>
  </si>
  <si>
    <t>la casi totalidad</t>
  </si>
  <si>
    <t>algunas</t>
  </si>
  <si>
    <t>LEVE</t>
  </si>
  <si>
    <t>especial transcend.</t>
  </si>
  <si>
    <r>
      <t>QOL-</t>
    </r>
    <r>
      <rPr>
        <b/>
        <i/>
        <u/>
        <sz val="16"/>
        <color theme="1"/>
        <rFont val="Calibri"/>
        <family val="2"/>
        <scheme val="minor"/>
      </rPr>
      <t>secuelas</t>
    </r>
    <r>
      <rPr>
        <b/>
        <i/>
        <sz val="16"/>
        <color theme="1"/>
        <rFont val="Calibri"/>
        <family val="2"/>
        <scheme val="minor"/>
      </rPr>
      <t xml:space="preserve"> (Actividades Específicas de Desarrollo Personal)</t>
    </r>
  </si>
  <si>
    <r>
      <t>QOL-</t>
    </r>
    <r>
      <rPr>
        <b/>
        <i/>
        <u/>
        <sz val="16"/>
        <color theme="1"/>
        <rFont val="Calibri"/>
        <family val="2"/>
        <scheme val="minor"/>
      </rPr>
      <t>secuelas</t>
    </r>
    <r>
      <rPr>
        <b/>
        <i/>
        <sz val="16"/>
        <color theme="1"/>
        <rFont val="Calibri"/>
        <family val="2"/>
        <scheme val="minor"/>
      </rPr>
      <t xml:space="preserve"> (Actividades Esenciales de la Vida Ordinaria)</t>
    </r>
  </si>
  <si>
    <t>grado de perjuicio por pérdida de calidad de vida</t>
  </si>
  <si>
    <t>grado de perjuicio temporal</t>
  </si>
  <si>
    <t>* si existe impedimento psicofísico para su actividad laboral, el perjuicio como mínimo debe ser MODERADO</t>
  </si>
  <si>
    <t>LIMITACIÓN</t>
  </si>
  <si>
    <t>Marcar con una X las casillas sombreadas correspondientes al grado de afectación de cada actividad</t>
  </si>
  <si>
    <t>En las AEDP por defecto aparece un peso porcentual de cada actividad similar, pudiendo modificarse en las casillas sombreadas</t>
  </si>
  <si>
    <t>Las opciones son:</t>
  </si>
  <si>
    <t>75%: limitación GRAVE</t>
  </si>
  <si>
    <t>100%: impedimento COMPLETO</t>
  </si>
  <si>
    <t>0%: NO hay limitación o MUY LIGERA</t>
  </si>
  <si>
    <r>
      <t>QOL-</t>
    </r>
    <r>
      <rPr>
        <b/>
        <i/>
        <u/>
        <sz val="16"/>
        <color theme="1"/>
        <rFont val="Calibri"/>
        <family val="2"/>
        <scheme val="minor"/>
      </rPr>
      <t>secuelas</t>
    </r>
  </si>
  <si>
    <r>
      <t>QOL-</t>
    </r>
    <r>
      <rPr>
        <b/>
        <i/>
        <u/>
        <sz val="16"/>
        <color theme="1"/>
        <rFont val="Calibri"/>
        <family val="2"/>
        <scheme val="minor"/>
      </rPr>
      <t>días</t>
    </r>
  </si>
  <si>
    <t>grave</t>
  </si>
  <si>
    <t>moder</t>
  </si>
  <si>
    <t>ligera</t>
  </si>
  <si>
    <t>total</t>
  </si>
  <si>
    <t>Resolución de pantalla óptima: 1680 x 1050</t>
  </si>
  <si>
    <r>
      <t>QOL-</t>
    </r>
    <r>
      <rPr>
        <b/>
        <i/>
        <u/>
        <sz val="16"/>
        <color theme="1"/>
        <rFont val="Calibri"/>
        <family val="2"/>
        <scheme val="minor"/>
      </rPr>
      <t>días</t>
    </r>
    <r>
      <rPr>
        <b/>
        <i/>
        <sz val="16"/>
        <color theme="1"/>
        <rFont val="Calibri"/>
        <family val="2"/>
        <scheme val="minor"/>
      </rPr>
      <t xml:space="preserve"> (Actividades Esenciales de la Vida Ordinaria)</t>
    </r>
  </si>
  <si>
    <t>MUY GRAVE</t>
  </si>
  <si>
    <t xml:space="preserve"> la casi totalidad</t>
  </si>
  <si>
    <t>QOL-instrucciones</t>
  </si>
  <si>
    <t>Versión 3.3 (actualizada 20 octubre 2025)</t>
  </si>
  <si>
    <t>actualización % afectación acorde con RD 888/2022</t>
  </si>
  <si>
    <r>
      <rPr>
        <sz val="11"/>
        <color rgb="FFFF00FF"/>
        <rFont val="Calibri"/>
        <family val="2"/>
        <scheme val="minor"/>
      </rPr>
      <t>40%</t>
    </r>
    <r>
      <rPr>
        <sz val="11"/>
        <color theme="1"/>
        <rFont val="Calibri"/>
        <family val="2"/>
        <scheme val="minor"/>
      </rPr>
      <t>: limitación MODERADA</t>
    </r>
  </si>
  <si>
    <r>
      <rPr>
        <sz val="11"/>
        <color rgb="FFFF00FF"/>
        <rFont val="Calibri"/>
        <family val="2"/>
        <scheme val="minor"/>
      </rPr>
      <t>15%</t>
    </r>
    <r>
      <rPr>
        <sz val="11"/>
        <color theme="1"/>
        <rFont val="Calibri"/>
        <family val="2"/>
        <scheme val="minor"/>
      </rPr>
      <t>: limitación LIGERA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</si>
</sst>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i/>
      <u/>
      <sz val="16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66330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1"/>
      <color rgb="FF008000"/>
      <name val="Calibri"/>
      <family val="2"/>
      <scheme val="minor"/>
    </font>
    <font>
      <b/>
      <i/>
      <sz val="11"/>
      <color rgb="FF663300"/>
      <name val="Calibri"/>
      <family val="2"/>
      <scheme val="minor"/>
    </font>
    <font>
      <i/>
      <sz val="11"/>
      <color theme="0" tint="-0.499984740745262"/>
      <name val="Calibri"/>
      <family val="2"/>
      <scheme val="minor"/>
    </font>
    <font>
      <b/>
      <sz val="16"/>
      <color rgb="FF66330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rgb="FF008000"/>
      <name val="Calibri"/>
      <family val="2"/>
      <scheme val="minor"/>
    </font>
    <font>
      <i/>
      <sz val="11"/>
      <color rgb="FFFF00FF"/>
      <name val="Calibri"/>
      <family val="2"/>
      <scheme val="minor"/>
    </font>
    <font>
      <sz val="11"/>
      <color rgb="FFFF00FF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33CC33"/>
        <bgColor indexed="64"/>
      </patternFill>
    </fill>
    <fill>
      <patternFill patternType="solid">
        <fgColor rgb="FF99663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0" tint="-0.34998626667073579"/>
      </bottom>
      <diagonal/>
    </border>
    <border>
      <left/>
      <right/>
      <top style="thin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theme="0" tint="-0.499984740745262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2" borderId="0" xfId="0" applyFill="1"/>
    <xf numFmtId="0" fontId="0" fillId="3" borderId="0" xfId="0" applyFill="1"/>
    <xf numFmtId="0" fontId="2" fillId="3" borderId="0" xfId="0" applyFont="1" applyFill="1"/>
    <xf numFmtId="0" fontId="0" fillId="3" borderId="11" xfId="0" applyFill="1" applyBorder="1"/>
    <xf numFmtId="0" fontId="0" fillId="3" borderId="12" xfId="0" applyFill="1" applyBorder="1"/>
    <xf numFmtId="0" fontId="0" fillId="3" borderId="13" xfId="0" applyFill="1" applyBorder="1"/>
    <xf numFmtId="0" fontId="0" fillId="3" borderId="0" xfId="0" applyFill="1" applyAlignment="1">
      <alignment horizontal="center"/>
    </xf>
    <xf numFmtId="9" fontId="0" fillId="3" borderId="0" xfId="0" applyNumberFormat="1" applyFill="1"/>
    <xf numFmtId="0" fontId="0" fillId="3" borderId="0" xfId="0" applyFill="1" applyAlignment="1">
      <alignment horizontal="left"/>
    </xf>
    <xf numFmtId="0" fontId="9" fillId="3" borderId="0" xfId="0" applyFont="1" applyFill="1"/>
    <xf numFmtId="10" fontId="11" fillId="3" borderId="0" xfId="0" applyNumberFormat="1" applyFont="1" applyFill="1"/>
    <xf numFmtId="10" fontId="12" fillId="3" borderId="0" xfId="0" applyNumberFormat="1" applyFont="1" applyFill="1" applyAlignment="1">
      <alignment horizontal="center"/>
    </xf>
    <xf numFmtId="0" fontId="0" fillId="3" borderId="14" xfId="0" applyFill="1" applyBorder="1"/>
    <xf numFmtId="0" fontId="0" fillId="3" borderId="0" xfId="0" applyFill="1" applyAlignment="1">
      <alignment horizontal="right"/>
    </xf>
    <xf numFmtId="0" fontId="10" fillId="3" borderId="0" xfId="0" applyFont="1" applyFill="1"/>
    <xf numFmtId="0" fontId="0" fillId="3" borderId="15" xfId="0" applyFill="1" applyBorder="1"/>
    <xf numFmtId="0" fontId="15" fillId="3" borderId="0" xfId="0" applyFont="1" applyFill="1"/>
    <xf numFmtId="0" fontId="2" fillId="3" borderId="0" xfId="0" applyFont="1" applyFill="1" applyAlignment="1">
      <alignment vertical="center"/>
    </xf>
    <xf numFmtId="0" fontId="0" fillId="3" borderId="0" xfId="0" applyFill="1" applyAlignment="1">
      <alignment vertical="center"/>
    </xf>
    <xf numFmtId="0" fontId="9" fillId="3" borderId="0" xfId="0" applyFont="1" applyFill="1" applyAlignment="1">
      <alignment horizontal="right"/>
    </xf>
    <xf numFmtId="0" fontId="0" fillId="3" borderId="16" xfId="0" applyFill="1" applyBorder="1"/>
    <xf numFmtId="0" fontId="17" fillId="3" borderId="0" xfId="0" applyFont="1" applyFill="1"/>
    <xf numFmtId="9" fontId="17" fillId="3" borderId="0" xfId="0" applyNumberFormat="1" applyFont="1" applyFill="1"/>
    <xf numFmtId="0" fontId="3" fillId="3" borderId="10" xfId="0" applyFont="1" applyFill="1" applyBorder="1"/>
    <xf numFmtId="0" fontId="8" fillId="3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10" fontId="12" fillId="3" borderId="0" xfId="0" applyNumberFormat="1" applyFont="1" applyFill="1" applyAlignment="1">
      <alignment horizontal="center"/>
    </xf>
    <xf numFmtId="0" fontId="10" fillId="3" borderId="0" xfId="0" applyFont="1" applyFill="1" applyAlignment="1">
      <alignment horizontal="center"/>
    </xf>
    <xf numFmtId="10" fontId="0" fillId="3" borderId="0" xfId="0" applyNumberFormat="1" applyFill="1" applyAlignment="1">
      <alignment horizontal="center"/>
    </xf>
    <xf numFmtId="9" fontId="0" fillId="3" borderId="0" xfId="0" applyNumberFormat="1" applyFill="1" applyAlignment="1">
      <alignment horizontal="center"/>
    </xf>
    <xf numFmtId="0" fontId="6" fillId="2" borderId="5" xfId="0" applyFont="1" applyFill="1" applyBorder="1" applyAlignment="1" applyProtection="1">
      <alignment horizontal="center"/>
      <protection locked="0"/>
    </xf>
    <xf numFmtId="0" fontId="6" fillId="2" borderId="6" xfId="0" applyFont="1" applyFill="1" applyBorder="1" applyAlignment="1" applyProtection="1">
      <alignment horizontal="center"/>
      <protection locked="0"/>
    </xf>
    <xf numFmtId="0" fontId="6" fillId="2" borderId="7" xfId="0" applyFont="1" applyFill="1" applyBorder="1" applyAlignment="1" applyProtection="1">
      <alignment horizontal="center"/>
      <protection locked="0"/>
    </xf>
    <xf numFmtId="0" fontId="3" fillId="3" borderId="8" xfId="0" applyFont="1" applyFill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14" fillId="3" borderId="0" xfId="0" applyFont="1" applyFill="1" applyAlignment="1">
      <alignment horizontal="left"/>
    </xf>
    <xf numFmtId="0" fontId="9" fillId="3" borderId="0" xfId="0" applyFont="1" applyFill="1" applyAlignment="1">
      <alignment horizontal="center"/>
    </xf>
    <xf numFmtId="10" fontId="0" fillId="3" borderId="9" xfId="0" applyNumberFormat="1" applyFill="1" applyBorder="1" applyAlignment="1">
      <alignment horizontal="center"/>
    </xf>
    <xf numFmtId="0" fontId="2" fillId="3" borderId="0" xfId="0" applyFont="1" applyFill="1" applyAlignment="1">
      <alignment horizontal="center"/>
    </xf>
    <xf numFmtId="9" fontId="6" fillId="3" borderId="4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right"/>
    </xf>
    <xf numFmtId="0" fontId="2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9" fontId="7" fillId="5" borderId="2" xfId="0" applyNumberFormat="1" applyFont="1" applyFill="1" applyBorder="1" applyAlignment="1">
      <alignment horizontal="center"/>
    </xf>
    <xf numFmtId="9" fontId="0" fillId="3" borderId="2" xfId="0" applyNumberForma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9" fontId="7" fillId="4" borderId="2" xfId="0" applyNumberFormat="1" applyFont="1" applyFill="1" applyBorder="1" applyAlignment="1">
      <alignment horizontal="center"/>
    </xf>
    <xf numFmtId="0" fontId="0" fillId="3" borderId="0" xfId="0" applyFill="1"/>
    <xf numFmtId="0" fontId="2" fillId="3" borderId="3" xfId="0" applyFont="1" applyFill="1" applyBorder="1" applyAlignment="1">
      <alignment horizontal="center"/>
    </xf>
    <xf numFmtId="0" fontId="13" fillId="3" borderId="0" xfId="0" applyFont="1" applyFill="1" applyAlignment="1">
      <alignment horizontal="left"/>
    </xf>
    <xf numFmtId="0" fontId="14" fillId="3" borderId="0" xfId="0" applyFont="1" applyFill="1" applyAlignment="1">
      <alignment horizontal="center"/>
    </xf>
    <xf numFmtId="10" fontId="16" fillId="3" borderId="0" xfId="0" applyNumberFormat="1" applyFont="1" applyFill="1" applyAlignment="1">
      <alignment horizontal="center"/>
    </xf>
    <xf numFmtId="0" fontId="13" fillId="3" borderId="0" xfId="0" applyFont="1" applyFill="1" applyAlignment="1">
      <alignment horizontal="center"/>
    </xf>
    <xf numFmtId="10" fontId="18" fillId="3" borderId="0" xfId="0" applyNumberFormat="1" applyFont="1" applyFill="1" applyAlignment="1">
      <alignment horizontal="center"/>
    </xf>
    <xf numFmtId="0" fontId="19" fillId="3" borderId="0" xfId="0" applyFont="1" applyFill="1" applyAlignment="1">
      <alignment horizontal="right"/>
    </xf>
  </cellXfs>
  <cellStyles count="1">
    <cellStyle name="Normal" xfId="0" builtinId="0"/>
  </cellStyles>
  <dxfs count="34">
    <dxf>
      <font>
        <b/>
        <i/>
        <color rgb="FF00800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b/>
        <i/>
        <color auto="1"/>
      </font>
    </dxf>
    <dxf>
      <font>
        <b/>
        <i/>
        <color auto="1"/>
      </font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b/>
        <i/>
        <color auto="1"/>
      </font>
    </dxf>
    <dxf>
      <font>
        <b/>
        <i/>
        <color auto="1"/>
      </font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rgb="FF33CC33"/>
      </font>
      <fill>
        <patternFill>
          <bgColor rgb="FF33CC33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b/>
        <i/>
        <color auto="1"/>
      </font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b/>
        <i/>
        <color auto="1"/>
      </font>
    </dxf>
    <dxf>
      <font>
        <b/>
        <i/>
        <color auto="1"/>
      </font>
    </dxf>
    <dxf>
      <font>
        <color rgb="FF996633"/>
      </font>
      <fill>
        <patternFill>
          <bgColor rgb="FF996633"/>
        </patternFill>
      </fill>
    </dxf>
    <dxf>
      <font>
        <b/>
        <i/>
        <color rgb="FF008000"/>
      </font>
    </dxf>
    <dxf>
      <font>
        <b/>
        <i/>
        <color rgb="FF008000"/>
      </font>
    </dxf>
    <dxf>
      <font>
        <b/>
        <i/>
        <color auto="1"/>
      </font>
    </dxf>
    <dxf>
      <font>
        <color theme="0"/>
      </font>
    </dxf>
    <dxf>
      <font>
        <b/>
        <i/>
        <color rgb="FF008000"/>
      </font>
    </dxf>
    <dxf>
      <font>
        <b/>
        <i/>
        <color auto="1"/>
      </font>
    </dxf>
    <dxf>
      <font>
        <color rgb="FF33CC33"/>
      </font>
      <fill>
        <patternFill>
          <bgColor rgb="FF33CC33"/>
        </patternFill>
      </fill>
    </dxf>
    <dxf>
      <font>
        <b/>
        <i/>
        <color rgb="FF663300"/>
      </font>
    </dxf>
    <dxf>
      <font>
        <b/>
        <i/>
        <color rgb="FF663300"/>
      </font>
    </dxf>
    <dxf>
      <font>
        <b/>
        <i/>
        <color auto="1"/>
      </font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rgb="FF996633"/>
      </font>
      <fill>
        <patternFill>
          <bgColor rgb="FF996633"/>
        </patternFill>
      </fill>
    </dxf>
  </dxfs>
  <tableStyles count="0" defaultTableStyle="TableStyleMedium2" defaultPivotStyle="PivotStyleLight16"/>
  <colors>
    <mruColors>
      <color rgb="FFFF00FF"/>
      <color rgb="FF008000"/>
      <color rgb="FF66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jpg"/><Relationship Id="rId13" Type="http://schemas.openxmlformats.org/officeDocument/2006/relationships/image" Target="../media/image9.jpg"/><Relationship Id="rId3" Type="http://schemas.openxmlformats.org/officeDocument/2006/relationships/image" Target="../media/image2.jpeg"/><Relationship Id="rId7" Type="http://schemas.openxmlformats.org/officeDocument/2006/relationships/image" Target="../media/image5.jpeg"/><Relationship Id="rId12" Type="http://schemas.openxmlformats.org/officeDocument/2006/relationships/hyperlink" Target="#'QOL-d&#237;as-AEDP'!AC15"/><Relationship Id="rId2" Type="http://schemas.openxmlformats.org/officeDocument/2006/relationships/hyperlink" Target="http://www.drgalvez.com/" TargetMode="External"/><Relationship Id="rId1" Type="http://schemas.openxmlformats.org/officeDocument/2006/relationships/image" Target="../media/image1.jpeg"/><Relationship Id="rId6" Type="http://schemas.openxmlformats.org/officeDocument/2006/relationships/image" Target="../media/image4.jpg"/><Relationship Id="rId11" Type="http://schemas.openxmlformats.org/officeDocument/2006/relationships/image" Target="../media/image8.jpg"/><Relationship Id="rId5" Type="http://schemas.openxmlformats.org/officeDocument/2006/relationships/hyperlink" Target="#'QOL-secuelas-AEDP'!AC15"/><Relationship Id="rId10" Type="http://schemas.openxmlformats.org/officeDocument/2006/relationships/hyperlink" Target="#'QOL-secuelas-AEVO'!AS14"/><Relationship Id="rId4" Type="http://schemas.openxmlformats.org/officeDocument/2006/relationships/image" Target="../media/image3.jpeg"/><Relationship Id="rId9" Type="http://schemas.openxmlformats.org/officeDocument/2006/relationships/image" Target="../media/image7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1.jpg"/><Relationship Id="rId13" Type="http://schemas.openxmlformats.org/officeDocument/2006/relationships/image" Target="../media/image3.jpeg"/><Relationship Id="rId3" Type="http://schemas.openxmlformats.org/officeDocument/2006/relationships/image" Target="../media/image2.jpeg"/><Relationship Id="rId7" Type="http://schemas.openxmlformats.org/officeDocument/2006/relationships/hyperlink" Target="#'QOL-d&#237;as-AEVO'!AS14"/><Relationship Id="rId12" Type="http://schemas.openxmlformats.org/officeDocument/2006/relationships/image" Target="../media/image6.jpg"/><Relationship Id="rId2" Type="http://schemas.openxmlformats.org/officeDocument/2006/relationships/hyperlink" Target="http://www.drgalvez.com/" TargetMode="External"/><Relationship Id="rId1" Type="http://schemas.openxmlformats.org/officeDocument/2006/relationships/image" Target="../media/image10.jpeg"/><Relationship Id="rId6" Type="http://schemas.openxmlformats.org/officeDocument/2006/relationships/image" Target="../media/image5.jpeg"/><Relationship Id="rId11" Type="http://schemas.openxmlformats.org/officeDocument/2006/relationships/image" Target="../media/image8.jpg"/><Relationship Id="rId5" Type="http://schemas.openxmlformats.org/officeDocument/2006/relationships/image" Target="../media/image4.jpg"/><Relationship Id="rId10" Type="http://schemas.openxmlformats.org/officeDocument/2006/relationships/hyperlink" Target="#'QOL-secuelas-AEVO'!AS14"/><Relationship Id="rId4" Type="http://schemas.openxmlformats.org/officeDocument/2006/relationships/hyperlink" Target="#'QOL-secuelas-AEDP'!AC15"/><Relationship Id="rId9" Type="http://schemas.openxmlformats.org/officeDocument/2006/relationships/image" Target="../media/image7.jpe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3.jpeg"/><Relationship Id="rId13" Type="http://schemas.openxmlformats.org/officeDocument/2006/relationships/image" Target="../media/image9.jpg"/><Relationship Id="rId3" Type="http://schemas.openxmlformats.org/officeDocument/2006/relationships/image" Target="../media/image11.jpg"/><Relationship Id="rId7" Type="http://schemas.openxmlformats.org/officeDocument/2006/relationships/image" Target="../media/image2.jpeg"/><Relationship Id="rId12" Type="http://schemas.openxmlformats.org/officeDocument/2006/relationships/hyperlink" Target="#'QOL-d&#237;as-AEDP'!AC15"/><Relationship Id="rId2" Type="http://schemas.openxmlformats.org/officeDocument/2006/relationships/hyperlink" Target="#'QOL-d&#237;as-AEVO'!AS14"/><Relationship Id="rId1" Type="http://schemas.openxmlformats.org/officeDocument/2006/relationships/image" Target="../media/image12.jpg"/><Relationship Id="rId6" Type="http://schemas.openxmlformats.org/officeDocument/2006/relationships/hyperlink" Target="http://www.drgalvez.com/" TargetMode="External"/><Relationship Id="rId11" Type="http://schemas.openxmlformats.org/officeDocument/2006/relationships/image" Target="../media/image5.jpeg"/><Relationship Id="rId5" Type="http://schemas.openxmlformats.org/officeDocument/2006/relationships/image" Target="../media/image1.jpeg"/><Relationship Id="rId10" Type="http://schemas.openxmlformats.org/officeDocument/2006/relationships/image" Target="../media/image4.jpg"/><Relationship Id="rId4" Type="http://schemas.openxmlformats.org/officeDocument/2006/relationships/image" Target="../media/image7.jpeg"/><Relationship Id="rId9" Type="http://schemas.openxmlformats.org/officeDocument/2006/relationships/hyperlink" Target="#'QOL-secuelas-AEDP'!AC15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11.jpg"/><Relationship Id="rId13" Type="http://schemas.openxmlformats.org/officeDocument/2006/relationships/image" Target="../media/image9.jpg"/><Relationship Id="rId3" Type="http://schemas.openxmlformats.org/officeDocument/2006/relationships/image" Target="../media/image2.jpeg"/><Relationship Id="rId7" Type="http://schemas.openxmlformats.org/officeDocument/2006/relationships/hyperlink" Target="#'QOL-d&#237;as-AEVO'!AS14"/><Relationship Id="rId12" Type="http://schemas.openxmlformats.org/officeDocument/2006/relationships/hyperlink" Target="#'QOL-d&#237;as-AEDP'!AC15"/><Relationship Id="rId2" Type="http://schemas.openxmlformats.org/officeDocument/2006/relationships/hyperlink" Target="http://www.drgalvez.com/" TargetMode="External"/><Relationship Id="rId1" Type="http://schemas.openxmlformats.org/officeDocument/2006/relationships/image" Target="../media/image10.jpeg"/><Relationship Id="rId6" Type="http://schemas.openxmlformats.org/officeDocument/2006/relationships/image" Target="../media/image3.jpeg"/><Relationship Id="rId11" Type="http://schemas.openxmlformats.org/officeDocument/2006/relationships/image" Target="../media/image8.jpg"/><Relationship Id="rId5" Type="http://schemas.openxmlformats.org/officeDocument/2006/relationships/image" Target="../media/image5.jpeg"/><Relationship Id="rId10" Type="http://schemas.openxmlformats.org/officeDocument/2006/relationships/hyperlink" Target="#'QOL-secuelas-AEVO'!AS14"/><Relationship Id="rId4" Type="http://schemas.openxmlformats.org/officeDocument/2006/relationships/image" Target="../media/image13.jpg"/><Relationship Id="rId9" Type="http://schemas.openxmlformats.org/officeDocument/2006/relationships/image" Target="../media/image7.jpeg"/></Relationships>
</file>

<file path=xl/drawings/_rels/drawing5.xml.rels><?xml version="1.0" encoding="UTF-8" standalone="yes"?>
<Relationships xmlns="http://schemas.openxmlformats.org/package/2006/relationships"><Relationship Id="rId8" Type="http://schemas.microsoft.com/office/2007/relationships/hdphoto" Target="../media/hdphoto1.wdp"/><Relationship Id="rId3" Type="http://schemas.openxmlformats.org/officeDocument/2006/relationships/image" Target="../media/image2.jpeg"/><Relationship Id="rId7" Type="http://schemas.openxmlformats.org/officeDocument/2006/relationships/image" Target="../media/image17.png"/><Relationship Id="rId2" Type="http://schemas.openxmlformats.org/officeDocument/2006/relationships/hyperlink" Target="http://www.drgalvez.com/" TargetMode="External"/><Relationship Id="rId1" Type="http://schemas.openxmlformats.org/officeDocument/2006/relationships/image" Target="../media/image14.jpg"/><Relationship Id="rId6" Type="http://schemas.openxmlformats.org/officeDocument/2006/relationships/image" Target="../media/image16.jpg"/><Relationship Id="rId5" Type="http://schemas.openxmlformats.org/officeDocument/2006/relationships/image" Target="../media/image15.jpg"/><Relationship Id="rId4" Type="http://schemas.openxmlformats.org/officeDocument/2006/relationships/hyperlink" Target="http://www.drgalvez.com" TargetMode="External"/></Relationships>
</file>

<file path=xl/drawings/_rels/drawing6.xml.rels><?xml version="1.0" encoding="UTF-8" standalone="yes"?>
<Relationships xmlns="http://schemas.openxmlformats.org/package/2006/relationships"><Relationship Id="rId8" Type="http://schemas.microsoft.com/office/2007/relationships/hdphoto" Target="../media/hdphoto1.wdp"/><Relationship Id="rId3" Type="http://schemas.openxmlformats.org/officeDocument/2006/relationships/image" Target="../media/image2.jpeg"/><Relationship Id="rId7" Type="http://schemas.openxmlformats.org/officeDocument/2006/relationships/image" Target="../media/image17.png"/><Relationship Id="rId2" Type="http://schemas.openxmlformats.org/officeDocument/2006/relationships/hyperlink" Target="http://www.drgalvez.com/" TargetMode="External"/><Relationship Id="rId1" Type="http://schemas.openxmlformats.org/officeDocument/2006/relationships/image" Target="../media/image18.jpg"/><Relationship Id="rId6" Type="http://schemas.openxmlformats.org/officeDocument/2006/relationships/image" Target="../media/image16.jpg"/><Relationship Id="rId5" Type="http://schemas.openxmlformats.org/officeDocument/2006/relationships/image" Target="../media/image15.jpg"/><Relationship Id="rId4" Type="http://schemas.openxmlformats.org/officeDocument/2006/relationships/hyperlink" Target="http://www.drgalvez.com" TargetMode="External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hyperlink" Target="#'QOL-d&#237;as-AEVO'!AS14"/><Relationship Id="rId13" Type="http://schemas.openxmlformats.org/officeDocument/2006/relationships/hyperlink" Target="#'QOL-d&#237;as-AEDP'!AC15"/><Relationship Id="rId3" Type="http://schemas.openxmlformats.org/officeDocument/2006/relationships/hyperlink" Target="http://www.drgalvez.com" TargetMode="External"/><Relationship Id="rId7" Type="http://schemas.openxmlformats.org/officeDocument/2006/relationships/image" Target="../media/image20.png"/><Relationship Id="rId12" Type="http://schemas.openxmlformats.org/officeDocument/2006/relationships/image" Target="../media/image8.jpg"/><Relationship Id="rId17" Type="http://schemas.openxmlformats.org/officeDocument/2006/relationships/image" Target="../media/image4.jpg"/><Relationship Id="rId2" Type="http://schemas.openxmlformats.org/officeDocument/2006/relationships/image" Target="../media/image2.jpeg"/><Relationship Id="rId16" Type="http://schemas.openxmlformats.org/officeDocument/2006/relationships/hyperlink" Target="#'QOL-secuelas-AEDP'!AC15"/><Relationship Id="rId1" Type="http://schemas.openxmlformats.org/officeDocument/2006/relationships/hyperlink" Target="http://www.drgalvez.com/" TargetMode="External"/><Relationship Id="rId6" Type="http://schemas.openxmlformats.org/officeDocument/2006/relationships/image" Target="../media/image19.png"/><Relationship Id="rId11" Type="http://schemas.openxmlformats.org/officeDocument/2006/relationships/hyperlink" Target="#'QOL-secuelas-AEVO'!AS14"/><Relationship Id="rId5" Type="http://schemas.openxmlformats.org/officeDocument/2006/relationships/image" Target="../media/image16.jpg"/><Relationship Id="rId15" Type="http://schemas.openxmlformats.org/officeDocument/2006/relationships/image" Target="../media/image5.jpeg"/><Relationship Id="rId10" Type="http://schemas.openxmlformats.org/officeDocument/2006/relationships/image" Target="../media/image7.jpeg"/><Relationship Id="rId4" Type="http://schemas.openxmlformats.org/officeDocument/2006/relationships/image" Target="../media/image15.jpg"/><Relationship Id="rId9" Type="http://schemas.openxmlformats.org/officeDocument/2006/relationships/image" Target="../media/image11.jpg"/><Relationship Id="rId14" Type="http://schemas.openxmlformats.org/officeDocument/2006/relationships/image" Target="../media/image9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0</xdr:colOff>
      <xdr:row>10</xdr:row>
      <xdr:rowOff>0</xdr:rowOff>
    </xdr:from>
    <xdr:to>
      <xdr:col>25</xdr:col>
      <xdr:colOff>34342</xdr:colOff>
      <xdr:row>11</xdr:row>
      <xdr:rowOff>169500</xdr:rowOff>
    </xdr:to>
    <xdr:pic>
      <xdr:nvPicPr>
        <xdr:cNvPr id="2" name="Picture 18" descr="AEV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43100" y="2114550"/>
          <a:ext cx="872542" cy="360000"/>
        </a:xfrm>
        <a:prstGeom prst="roundRect">
          <a:avLst>
            <a:gd name="adj" fmla="val 16667"/>
          </a:avLst>
        </a:prstGeom>
        <a:ln>
          <a:noFill/>
        </a:ln>
        <a:effectLst>
          <a:outerShdw blurRad="76200" dist="38100" dir="7800000" algn="tl" rotWithShape="0">
            <a:srgbClr val="000000">
              <a:alpha val="40000"/>
            </a:srgbClr>
          </a:outerShdw>
        </a:effectLst>
        <a:scene3d>
          <a:camera prst="orthographicFront"/>
          <a:lightRig rig="contrasting" dir="t">
            <a:rot lat="0" lon="0" rev="4200000"/>
          </a:lightRig>
        </a:scene3d>
        <a:sp3d prstMaterial="plastic">
          <a:bevelT w="381000" h="114300" prst="relaxedInset"/>
          <a:contourClr>
            <a:srgbClr val="969696"/>
          </a:contourClr>
        </a:sp3d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282783</xdr:colOff>
      <xdr:row>6</xdr:row>
      <xdr:rowOff>224491</xdr:rowOff>
    </xdr:from>
    <xdr:to>
      <xdr:col>11</xdr:col>
      <xdr:colOff>32756</xdr:colOff>
      <xdr:row>8</xdr:row>
      <xdr:rowOff>100250</xdr:rowOff>
    </xdr:to>
    <xdr:pic>
      <xdr:nvPicPr>
        <xdr:cNvPr id="3" name="Picture 12" descr="CHIQUITÍN-14-200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7158" y="1367491"/>
          <a:ext cx="750098" cy="4663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17317</xdr:colOff>
      <xdr:row>7</xdr:row>
      <xdr:rowOff>34636</xdr:rowOff>
    </xdr:from>
    <xdr:to>
      <xdr:col>25</xdr:col>
      <xdr:colOff>74467</xdr:colOff>
      <xdr:row>7</xdr:row>
      <xdr:rowOff>215612</xdr:rowOff>
    </xdr:to>
    <xdr:pic>
      <xdr:nvPicPr>
        <xdr:cNvPr id="4" name="Picture 8" descr="menu para excel-DRGALVEZBLUE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680" t="3722" r="18002" b="43963"/>
        <a:stretch/>
      </xdr:blipFill>
      <xdr:spPr bwMode="auto">
        <a:xfrm>
          <a:off x="1884217" y="1501486"/>
          <a:ext cx="971550" cy="180976"/>
        </a:xfrm>
        <a:prstGeom prst="roundRect">
          <a:avLst>
            <a:gd name="adj" fmla="val 16667"/>
          </a:avLst>
        </a:prstGeom>
        <a:ln>
          <a:noFill/>
        </a:ln>
        <a:effectLst>
          <a:outerShdw blurRad="76200" dist="38100" dir="7800000" algn="tl" rotWithShape="0">
            <a:srgbClr val="000000">
              <a:alpha val="40000"/>
            </a:srgbClr>
          </a:outerShdw>
        </a:effectLst>
        <a:scene3d>
          <a:camera prst="orthographicFront"/>
          <a:lightRig rig="contrasting" dir="t">
            <a:rot lat="0" lon="0" rev="4200000"/>
          </a:lightRig>
        </a:scene3d>
        <a:sp3d prstMaterial="plastic">
          <a:bevelT w="381000" h="114300" prst="relaxedInset"/>
          <a:contourClr>
            <a:srgbClr val="969696"/>
          </a:contourClr>
        </a:sp3d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78</xdr:col>
      <xdr:colOff>51953</xdr:colOff>
      <xdr:row>1</xdr:row>
      <xdr:rowOff>77931</xdr:rowOff>
    </xdr:from>
    <xdr:to>
      <xdr:col>97</xdr:col>
      <xdr:colOff>11248</xdr:colOff>
      <xdr:row>2</xdr:row>
      <xdr:rowOff>103431</xdr:rowOff>
    </xdr:to>
    <xdr:grpSp>
      <xdr:nvGrpSpPr>
        <xdr:cNvPr id="5" name="4 Grupo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pSpPr/>
      </xdr:nvGrpSpPr>
      <xdr:grpSpPr>
        <a:xfrm>
          <a:off x="7005203" y="268431"/>
          <a:ext cx="1440000" cy="216000"/>
          <a:chOff x="6927273" y="969818"/>
          <a:chExt cx="1440000" cy="216000"/>
        </a:xfrm>
      </xdr:grpSpPr>
      <xdr:pic>
        <xdr:nvPicPr>
          <xdr:cNvPr id="6" name="5 Imagen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927273" y="969818"/>
            <a:ext cx="1440000" cy="216000"/>
          </a:xfrm>
          <a:prstGeom prst="roundRect">
            <a:avLst>
              <a:gd name="adj" fmla="val 16667"/>
            </a:avLst>
          </a:prstGeom>
          <a:ln>
            <a:noFill/>
          </a:ln>
          <a:effectLst>
            <a:outerShdw blurRad="76200" dist="38100" dir="7800000" algn="tl" rotWithShape="0">
              <a:srgbClr val="000000">
                <a:alpha val="40000"/>
              </a:srgbClr>
            </a:outerShdw>
          </a:effectLst>
          <a:scene3d>
            <a:camera prst="orthographicFront"/>
            <a:lightRig rig="contrasting" dir="t">
              <a:rot lat="0" lon="0" rev="4200000"/>
            </a:lightRig>
          </a:scene3d>
          <a:sp3d prstMaterial="plastic">
            <a:bevelT w="381000" h="114300" prst="relaxedInset"/>
            <a:contourClr>
              <a:srgbClr val="969696"/>
            </a:contourClr>
          </a:sp3d>
        </xdr:spPr>
      </xdr:pic>
      <xdr:pic>
        <xdr:nvPicPr>
          <xdr:cNvPr id="7" name="Picture 19" descr="AEDP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41672" y="992336"/>
            <a:ext cx="398319" cy="160830"/>
          </a:xfrm>
          <a:prstGeom prst="roundRect">
            <a:avLst>
              <a:gd name="adj" fmla="val 16667"/>
            </a:avLst>
          </a:prstGeom>
          <a:ln>
            <a:noFill/>
          </a:ln>
          <a:effectLst>
            <a:outerShdw blurRad="76200" dist="38100" dir="7800000" algn="tl" rotWithShape="0">
              <a:srgbClr val="000000">
                <a:alpha val="40000"/>
              </a:srgbClr>
            </a:outerShdw>
          </a:effectLst>
          <a:scene3d>
            <a:camera prst="orthographicFront"/>
            <a:lightRig rig="contrasting" dir="t">
              <a:rot lat="0" lon="0" rev="4200000"/>
            </a:lightRig>
          </a:scene3d>
          <a:sp3d prstMaterial="plastic">
            <a:bevelT w="381000" h="114300" prst="relaxedInset"/>
            <a:contourClr>
              <a:srgbClr val="969696"/>
            </a:contourClr>
          </a:sp3d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9</xdr:col>
      <xdr:colOff>34635</xdr:colOff>
      <xdr:row>1</xdr:row>
      <xdr:rowOff>86591</xdr:rowOff>
    </xdr:from>
    <xdr:to>
      <xdr:col>27</xdr:col>
      <xdr:colOff>71863</xdr:colOff>
      <xdr:row>2</xdr:row>
      <xdr:rowOff>112091</xdr:rowOff>
    </xdr:to>
    <xdr:grpSp>
      <xdr:nvGrpSpPr>
        <xdr:cNvPr id="8" name="7 Grupo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pSpPr/>
      </xdr:nvGrpSpPr>
      <xdr:grpSpPr>
        <a:xfrm>
          <a:off x="1610590" y="277091"/>
          <a:ext cx="1440000" cy="216000"/>
          <a:chOff x="1610592" y="277091"/>
          <a:chExt cx="1440000" cy="216000"/>
        </a:xfrm>
      </xdr:grpSpPr>
      <xdr:pic>
        <xdr:nvPicPr>
          <xdr:cNvPr id="9" name="8 Imagen">
            <a:extLst>
              <a:ext uri="{FF2B5EF4-FFF2-40B4-BE49-F238E27FC236}">
                <a16:creationId xmlns:a16="http://schemas.microsoft.com/office/drawing/2014/main" id="{00000000-0008-0000-0000-000009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610592" y="277091"/>
            <a:ext cx="1440000" cy="216000"/>
          </a:xfrm>
          <a:prstGeom prst="roundRect">
            <a:avLst>
              <a:gd name="adj" fmla="val 16667"/>
            </a:avLst>
          </a:prstGeom>
          <a:ln>
            <a:noFill/>
          </a:ln>
          <a:effectLst>
            <a:outerShdw blurRad="76200" dist="38100" dir="7800000" algn="tl" rotWithShape="0">
              <a:srgbClr val="000000">
                <a:alpha val="40000"/>
              </a:srgbClr>
            </a:outerShdw>
          </a:effectLst>
          <a:scene3d>
            <a:camera prst="orthographicFront"/>
            <a:lightRig rig="contrasting" dir="t">
              <a:rot lat="0" lon="0" rev="4200000"/>
            </a:lightRig>
          </a:scene3d>
          <a:sp3d prstMaterial="plastic">
            <a:bevelT w="381000" h="114300" prst="relaxedInset"/>
            <a:contourClr>
              <a:srgbClr val="969696"/>
            </a:contourClr>
          </a:sp3d>
        </xdr:spPr>
      </xdr:pic>
      <xdr:pic>
        <xdr:nvPicPr>
          <xdr:cNvPr id="10" name="Picture 18" descr="AEVO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377792" y="290945"/>
            <a:ext cx="401216" cy="162000"/>
          </a:xfrm>
          <a:prstGeom prst="roundRect">
            <a:avLst>
              <a:gd name="adj" fmla="val 16667"/>
            </a:avLst>
          </a:prstGeom>
          <a:ln>
            <a:noFill/>
          </a:ln>
          <a:effectLst>
            <a:outerShdw blurRad="76200" dist="38100" dir="7800000" algn="tl" rotWithShape="0">
              <a:srgbClr val="000000">
                <a:alpha val="40000"/>
              </a:srgbClr>
            </a:outerShdw>
          </a:effectLst>
          <a:scene3d>
            <a:camera prst="orthographicFront"/>
            <a:lightRig rig="contrasting" dir="t">
              <a:rot lat="0" lon="0" rev="4200000"/>
            </a:lightRig>
          </a:scene3d>
          <a:sp3d prstMaterial="plastic">
            <a:bevelT w="381000" h="114300" prst="relaxedInset"/>
            <a:contourClr>
              <a:srgbClr val="969696"/>
            </a:contourClr>
          </a:sp3d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58</xdr:col>
      <xdr:colOff>54748</xdr:colOff>
      <xdr:row>1</xdr:row>
      <xdr:rowOff>80727</xdr:rowOff>
    </xdr:from>
    <xdr:to>
      <xdr:col>77</xdr:col>
      <xdr:colOff>14044</xdr:colOff>
      <xdr:row>2</xdr:row>
      <xdr:rowOff>106227</xdr:rowOff>
    </xdr:to>
    <xdr:grpSp>
      <xdr:nvGrpSpPr>
        <xdr:cNvPr id="11" name="10 Grupo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pSpPr/>
      </xdr:nvGrpSpPr>
      <xdr:grpSpPr>
        <a:xfrm>
          <a:off x="5449362" y="271227"/>
          <a:ext cx="1440000" cy="216000"/>
          <a:chOff x="5345455" y="5700477"/>
          <a:chExt cx="1440000" cy="216000"/>
        </a:xfrm>
      </xdr:grpSpPr>
      <xdr:pic>
        <xdr:nvPicPr>
          <xdr:cNvPr id="12" name="11 Imagen">
            <a:extLst>
              <a:ext uri="{FF2B5EF4-FFF2-40B4-BE49-F238E27FC236}">
                <a16:creationId xmlns:a16="http://schemas.microsoft.com/office/drawing/2014/main" id="{00000000-0008-0000-0000-00000C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345455" y="5700477"/>
            <a:ext cx="1440000" cy="216000"/>
          </a:xfrm>
          <a:prstGeom prst="roundRect">
            <a:avLst>
              <a:gd name="adj" fmla="val 16667"/>
            </a:avLst>
          </a:prstGeom>
          <a:ln>
            <a:noFill/>
          </a:ln>
          <a:effectLst>
            <a:outerShdw blurRad="76200" dist="38100" dir="7800000" algn="tl" rotWithShape="0">
              <a:srgbClr val="000000">
                <a:alpha val="40000"/>
              </a:srgbClr>
            </a:outerShdw>
          </a:effectLst>
          <a:scene3d>
            <a:camera prst="orthographicFront"/>
            <a:lightRig rig="contrasting" dir="t">
              <a:rot lat="0" lon="0" rev="4200000"/>
            </a:lightRig>
          </a:scene3d>
          <a:sp3d prstMaterial="plastic">
            <a:bevelT w="381000" h="114300" prst="relaxedInset"/>
            <a:contourClr>
              <a:srgbClr val="969696"/>
            </a:contourClr>
          </a:sp3d>
        </xdr:spPr>
      </xdr:pic>
      <xdr:pic>
        <xdr:nvPicPr>
          <xdr:cNvPr id="13" name="Picture 18" descr="AEVO">
            <a:extLst>
              <a:ext uri="{FF2B5EF4-FFF2-40B4-BE49-F238E27FC236}">
                <a16:creationId xmlns:a16="http://schemas.microsoft.com/office/drawing/2014/main" id="{00000000-0008-0000-0000-00000D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262259" y="5725390"/>
            <a:ext cx="401216" cy="162000"/>
          </a:xfrm>
          <a:prstGeom prst="roundRect">
            <a:avLst>
              <a:gd name="adj" fmla="val 16667"/>
            </a:avLst>
          </a:prstGeom>
          <a:ln>
            <a:noFill/>
          </a:ln>
          <a:effectLst>
            <a:outerShdw blurRad="76200" dist="38100" dir="7800000" algn="tl" rotWithShape="0">
              <a:srgbClr val="000000">
                <a:alpha val="40000"/>
              </a:srgbClr>
            </a:outerShdw>
          </a:effectLst>
          <a:scene3d>
            <a:camera prst="orthographicFront"/>
            <a:lightRig rig="contrasting" dir="t">
              <a:rot lat="0" lon="0" rev="4200000"/>
            </a:lightRig>
          </a:scene3d>
          <a:sp3d prstMaterial="plastic">
            <a:bevelT w="381000" h="114300" prst="relaxedInset"/>
            <a:contourClr>
              <a:srgbClr val="969696"/>
            </a:contourClr>
          </a:sp3d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29</xdr:col>
      <xdr:colOff>25975</xdr:colOff>
      <xdr:row>1</xdr:row>
      <xdr:rowOff>77932</xdr:rowOff>
    </xdr:from>
    <xdr:to>
      <xdr:col>47</xdr:col>
      <xdr:colOff>63202</xdr:colOff>
      <xdr:row>2</xdr:row>
      <xdr:rowOff>103432</xdr:rowOff>
    </xdr:to>
    <xdr:grpSp>
      <xdr:nvGrpSpPr>
        <xdr:cNvPr id="14" name="13 Grupo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GrpSpPr/>
      </xdr:nvGrpSpPr>
      <xdr:grpSpPr>
        <a:xfrm>
          <a:off x="3160566" y="268432"/>
          <a:ext cx="1440000" cy="216000"/>
          <a:chOff x="3160568" y="268432"/>
          <a:chExt cx="1440000" cy="216000"/>
        </a:xfrm>
      </xdr:grpSpPr>
      <xdr:pic>
        <xdr:nvPicPr>
          <xdr:cNvPr id="15" name="14 Imagen">
            <a:extLst>
              <a:ext uri="{FF2B5EF4-FFF2-40B4-BE49-F238E27FC236}">
                <a16:creationId xmlns:a16="http://schemas.microsoft.com/office/drawing/2014/main" id="{00000000-0008-0000-0000-00000F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160568" y="268432"/>
            <a:ext cx="1440000" cy="216000"/>
          </a:xfrm>
          <a:prstGeom prst="roundRect">
            <a:avLst>
              <a:gd name="adj" fmla="val 16667"/>
            </a:avLst>
          </a:prstGeom>
          <a:ln>
            <a:noFill/>
          </a:ln>
          <a:effectLst>
            <a:outerShdw blurRad="76200" dist="38100" dir="7800000" algn="tl" rotWithShape="0">
              <a:srgbClr val="000000">
                <a:alpha val="40000"/>
              </a:srgbClr>
            </a:outerShdw>
          </a:effectLst>
          <a:scene3d>
            <a:camera prst="orthographicFront"/>
            <a:lightRig rig="contrasting" dir="t">
              <a:rot lat="0" lon="0" rev="4200000"/>
            </a:lightRig>
          </a:scene3d>
          <a:sp3d prstMaterial="plastic">
            <a:bevelT w="381000" h="114300" prst="relaxedInset"/>
            <a:contourClr>
              <a:srgbClr val="969696"/>
            </a:contourClr>
          </a:sp3d>
        </xdr:spPr>
      </xdr:pic>
      <xdr:pic>
        <xdr:nvPicPr>
          <xdr:cNvPr id="16" name="Picture 19" descr="AEDP">
            <a:extLst>
              <a:ext uri="{FF2B5EF4-FFF2-40B4-BE49-F238E27FC236}">
                <a16:creationId xmlns:a16="http://schemas.microsoft.com/office/drawing/2014/main" id="{00000000-0008-0000-0000-000010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924302" y="296147"/>
            <a:ext cx="398319" cy="160830"/>
          </a:xfrm>
          <a:prstGeom prst="roundRect">
            <a:avLst>
              <a:gd name="adj" fmla="val 16667"/>
            </a:avLst>
          </a:prstGeom>
          <a:ln>
            <a:noFill/>
          </a:ln>
          <a:effectLst>
            <a:outerShdw blurRad="76200" dist="38100" dir="7800000" algn="tl" rotWithShape="0">
              <a:srgbClr val="000000">
                <a:alpha val="40000"/>
              </a:srgbClr>
            </a:outerShdw>
          </a:effectLst>
          <a:scene3d>
            <a:camera prst="orthographicFront"/>
            <a:lightRig rig="contrasting" dir="t">
              <a:rot lat="0" lon="0" rev="4200000"/>
            </a:lightRig>
          </a:scene3d>
          <a:sp3d prstMaterial="plastic">
            <a:bevelT w="381000" h="114300" prst="relaxedInset"/>
            <a:contourClr>
              <a:srgbClr val="969696"/>
            </a:contourClr>
          </a:sp3d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9525</xdr:colOff>
      <xdr:row>11</xdr:row>
      <xdr:rowOff>0</xdr:rowOff>
    </xdr:from>
    <xdr:to>
      <xdr:col>25</xdr:col>
      <xdr:colOff>43867</xdr:colOff>
      <xdr:row>12</xdr:row>
      <xdr:rowOff>169500</xdr:rowOff>
    </xdr:to>
    <xdr:pic>
      <xdr:nvPicPr>
        <xdr:cNvPr id="17" name="Picture 19" descr="AEDP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" y="2295525"/>
          <a:ext cx="872542" cy="360000"/>
        </a:xfrm>
        <a:prstGeom prst="roundRect">
          <a:avLst>
            <a:gd name="adj" fmla="val 16667"/>
          </a:avLst>
        </a:prstGeom>
        <a:ln>
          <a:noFill/>
        </a:ln>
        <a:effectLst>
          <a:outerShdw blurRad="76200" dist="38100" dir="7800000" algn="tl" rotWithShape="0">
            <a:srgbClr val="000000">
              <a:alpha val="40000"/>
            </a:srgbClr>
          </a:outerShdw>
        </a:effectLst>
        <a:scene3d>
          <a:camera prst="orthographicFront"/>
          <a:lightRig rig="contrasting" dir="t">
            <a:rot lat="0" lon="0" rev="4200000"/>
          </a:lightRig>
        </a:scene3d>
        <a:sp3d prstMaterial="plastic">
          <a:bevelT w="381000" h="114300" prst="relaxedInset"/>
          <a:contourClr>
            <a:srgbClr val="969696"/>
          </a:contourClr>
        </a:sp3d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282783</xdr:colOff>
      <xdr:row>6</xdr:row>
      <xdr:rowOff>224491</xdr:rowOff>
    </xdr:from>
    <xdr:to>
      <xdr:col>11</xdr:col>
      <xdr:colOff>32756</xdr:colOff>
      <xdr:row>8</xdr:row>
      <xdr:rowOff>100250</xdr:rowOff>
    </xdr:to>
    <xdr:pic>
      <xdr:nvPicPr>
        <xdr:cNvPr id="18" name="Picture 12" descr="CHIQUITÍN-14-200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7158" y="1367491"/>
          <a:ext cx="750098" cy="4567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78</xdr:col>
      <xdr:colOff>51955</xdr:colOff>
      <xdr:row>1</xdr:row>
      <xdr:rowOff>77931</xdr:rowOff>
    </xdr:from>
    <xdr:to>
      <xdr:col>97</xdr:col>
      <xdr:colOff>11250</xdr:colOff>
      <xdr:row>2</xdr:row>
      <xdr:rowOff>103431</xdr:rowOff>
    </xdr:to>
    <xdr:grpSp>
      <xdr:nvGrpSpPr>
        <xdr:cNvPr id="20" name="19 Grupo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GrpSpPr/>
      </xdr:nvGrpSpPr>
      <xdr:grpSpPr>
        <a:xfrm>
          <a:off x="7005205" y="268431"/>
          <a:ext cx="1440000" cy="216000"/>
          <a:chOff x="6927273" y="969818"/>
          <a:chExt cx="1440000" cy="216000"/>
        </a:xfrm>
      </xdr:grpSpPr>
      <xdr:pic>
        <xdr:nvPicPr>
          <xdr:cNvPr id="21" name="20 Imagen">
            <a:extLst>
              <a:ext uri="{FF2B5EF4-FFF2-40B4-BE49-F238E27FC236}">
                <a16:creationId xmlns:a16="http://schemas.microsoft.com/office/drawing/2014/main" id="{00000000-0008-0000-0100-000015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927273" y="969818"/>
            <a:ext cx="1440000" cy="216000"/>
          </a:xfrm>
          <a:prstGeom prst="roundRect">
            <a:avLst>
              <a:gd name="adj" fmla="val 16667"/>
            </a:avLst>
          </a:prstGeom>
          <a:ln>
            <a:noFill/>
          </a:ln>
          <a:effectLst>
            <a:outerShdw blurRad="76200" dist="38100" dir="7800000" algn="tl" rotWithShape="0">
              <a:srgbClr val="000000">
                <a:alpha val="40000"/>
              </a:srgbClr>
            </a:outerShdw>
          </a:effectLst>
          <a:scene3d>
            <a:camera prst="orthographicFront"/>
            <a:lightRig rig="contrasting" dir="t">
              <a:rot lat="0" lon="0" rev="4200000"/>
            </a:lightRig>
          </a:scene3d>
          <a:sp3d prstMaterial="plastic">
            <a:bevelT w="381000" h="114300" prst="relaxedInset"/>
            <a:contourClr>
              <a:srgbClr val="969696"/>
            </a:contourClr>
          </a:sp3d>
        </xdr:spPr>
      </xdr:pic>
      <xdr:pic>
        <xdr:nvPicPr>
          <xdr:cNvPr id="22" name="Picture 19" descr="AEDP">
            <a:extLst>
              <a:ext uri="{FF2B5EF4-FFF2-40B4-BE49-F238E27FC236}">
                <a16:creationId xmlns:a16="http://schemas.microsoft.com/office/drawing/2014/main" id="{00000000-0008-0000-0100-000016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41672" y="992336"/>
            <a:ext cx="398319" cy="160830"/>
          </a:xfrm>
          <a:prstGeom prst="roundRect">
            <a:avLst>
              <a:gd name="adj" fmla="val 16667"/>
            </a:avLst>
          </a:prstGeom>
          <a:ln>
            <a:noFill/>
          </a:ln>
          <a:effectLst>
            <a:outerShdw blurRad="76200" dist="38100" dir="7800000" algn="tl" rotWithShape="0">
              <a:srgbClr val="000000">
                <a:alpha val="40000"/>
              </a:srgbClr>
            </a:outerShdw>
          </a:effectLst>
          <a:scene3d>
            <a:camera prst="orthographicFront"/>
            <a:lightRig rig="contrasting" dir="t">
              <a:rot lat="0" lon="0" rev="4200000"/>
            </a:lightRig>
          </a:scene3d>
          <a:sp3d prstMaterial="plastic">
            <a:bevelT w="381000" h="114300" prst="relaxedInset"/>
            <a:contourClr>
              <a:srgbClr val="969696"/>
            </a:contourClr>
          </a:sp3d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9</xdr:col>
      <xdr:colOff>43296</xdr:colOff>
      <xdr:row>1</xdr:row>
      <xdr:rowOff>77932</xdr:rowOff>
    </xdr:from>
    <xdr:to>
      <xdr:col>28</xdr:col>
      <xdr:colOff>2592</xdr:colOff>
      <xdr:row>2</xdr:row>
      <xdr:rowOff>103432</xdr:rowOff>
    </xdr:to>
    <xdr:grpSp>
      <xdr:nvGrpSpPr>
        <xdr:cNvPr id="26" name="25 Grupo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GrpSpPr/>
      </xdr:nvGrpSpPr>
      <xdr:grpSpPr>
        <a:xfrm>
          <a:off x="1619251" y="268432"/>
          <a:ext cx="1440000" cy="216000"/>
          <a:chOff x="1697181" y="5706341"/>
          <a:chExt cx="1440000" cy="216000"/>
        </a:xfrm>
      </xdr:grpSpPr>
      <xdr:pic>
        <xdr:nvPicPr>
          <xdr:cNvPr id="27" name="26 Imagen">
            <a:extLst>
              <a:ext uri="{FF2B5EF4-FFF2-40B4-BE49-F238E27FC236}">
                <a16:creationId xmlns:a16="http://schemas.microsoft.com/office/drawing/2014/main" id="{00000000-0008-0000-0100-00001B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697181" y="5706341"/>
            <a:ext cx="1440000" cy="216000"/>
          </a:xfrm>
          <a:prstGeom prst="roundRect">
            <a:avLst>
              <a:gd name="adj" fmla="val 16667"/>
            </a:avLst>
          </a:prstGeom>
          <a:ln>
            <a:noFill/>
          </a:ln>
          <a:effectLst>
            <a:outerShdw blurRad="76200" dist="38100" dir="7800000" algn="tl" rotWithShape="0">
              <a:srgbClr val="000000">
                <a:alpha val="40000"/>
              </a:srgbClr>
            </a:outerShdw>
          </a:effectLst>
          <a:scene3d>
            <a:camera prst="orthographicFront"/>
            <a:lightRig rig="contrasting" dir="t">
              <a:rot lat="0" lon="0" rev="4200000"/>
            </a:lightRig>
          </a:scene3d>
          <a:sp3d prstMaterial="plastic">
            <a:bevelT w="381000" h="114300" prst="relaxedInset"/>
            <a:contourClr>
              <a:srgbClr val="969696"/>
            </a:contourClr>
          </a:sp3d>
        </xdr:spPr>
      </xdr:pic>
      <xdr:pic>
        <xdr:nvPicPr>
          <xdr:cNvPr id="28" name="Picture 18" descr="AEVO">
            <a:extLst>
              <a:ext uri="{FF2B5EF4-FFF2-40B4-BE49-F238E27FC236}">
                <a16:creationId xmlns:a16="http://schemas.microsoft.com/office/drawing/2014/main" id="{00000000-0008-0000-0100-00001C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455722" y="5728854"/>
            <a:ext cx="401216" cy="162000"/>
          </a:xfrm>
          <a:prstGeom prst="roundRect">
            <a:avLst>
              <a:gd name="adj" fmla="val 16667"/>
            </a:avLst>
          </a:prstGeom>
          <a:ln>
            <a:noFill/>
          </a:ln>
          <a:effectLst>
            <a:outerShdw blurRad="76200" dist="38100" dir="7800000" algn="tl" rotWithShape="0">
              <a:srgbClr val="000000">
                <a:alpha val="40000"/>
              </a:srgbClr>
            </a:outerShdw>
          </a:effectLst>
          <a:scene3d>
            <a:camera prst="orthographicFront"/>
            <a:lightRig rig="contrasting" dir="t">
              <a:rot lat="0" lon="0" rev="4200000"/>
            </a:lightRig>
          </a:scene3d>
          <a:sp3d prstMaterial="plastic">
            <a:bevelT w="381000" h="114300" prst="relaxedInset"/>
            <a:contourClr>
              <a:srgbClr val="969696"/>
            </a:contourClr>
          </a:sp3d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58</xdr:col>
      <xdr:colOff>54750</xdr:colOff>
      <xdr:row>1</xdr:row>
      <xdr:rowOff>80727</xdr:rowOff>
    </xdr:from>
    <xdr:to>
      <xdr:col>77</xdr:col>
      <xdr:colOff>14046</xdr:colOff>
      <xdr:row>2</xdr:row>
      <xdr:rowOff>106227</xdr:rowOff>
    </xdr:to>
    <xdr:grpSp>
      <xdr:nvGrpSpPr>
        <xdr:cNvPr id="29" name="28 Grupo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GrpSpPr/>
      </xdr:nvGrpSpPr>
      <xdr:grpSpPr>
        <a:xfrm>
          <a:off x="5449364" y="271227"/>
          <a:ext cx="1440000" cy="216000"/>
          <a:chOff x="5345455" y="5700477"/>
          <a:chExt cx="1440000" cy="216000"/>
        </a:xfrm>
      </xdr:grpSpPr>
      <xdr:pic>
        <xdr:nvPicPr>
          <xdr:cNvPr id="30" name="29 Imagen">
            <a:extLst>
              <a:ext uri="{FF2B5EF4-FFF2-40B4-BE49-F238E27FC236}">
                <a16:creationId xmlns:a16="http://schemas.microsoft.com/office/drawing/2014/main" id="{00000000-0008-0000-0100-00001E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345455" y="5700477"/>
            <a:ext cx="1440000" cy="216000"/>
          </a:xfrm>
          <a:prstGeom prst="roundRect">
            <a:avLst>
              <a:gd name="adj" fmla="val 16667"/>
            </a:avLst>
          </a:prstGeom>
          <a:ln>
            <a:noFill/>
          </a:ln>
          <a:effectLst>
            <a:outerShdw blurRad="76200" dist="38100" dir="7800000" algn="tl" rotWithShape="0">
              <a:srgbClr val="000000">
                <a:alpha val="40000"/>
              </a:srgbClr>
            </a:outerShdw>
          </a:effectLst>
          <a:scene3d>
            <a:camera prst="orthographicFront"/>
            <a:lightRig rig="contrasting" dir="t">
              <a:rot lat="0" lon="0" rev="4200000"/>
            </a:lightRig>
          </a:scene3d>
          <a:sp3d prstMaterial="plastic">
            <a:bevelT w="381000" h="114300" prst="relaxedInset"/>
            <a:contourClr>
              <a:srgbClr val="969696"/>
            </a:contourClr>
          </a:sp3d>
        </xdr:spPr>
      </xdr:pic>
      <xdr:pic>
        <xdr:nvPicPr>
          <xdr:cNvPr id="31" name="Picture 18" descr="AEVO">
            <a:extLst>
              <a:ext uri="{FF2B5EF4-FFF2-40B4-BE49-F238E27FC236}">
                <a16:creationId xmlns:a16="http://schemas.microsoft.com/office/drawing/2014/main" id="{00000000-0008-0000-0100-00001F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262259" y="5725390"/>
            <a:ext cx="401216" cy="162000"/>
          </a:xfrm>
          <a:prstGeom prst="roundRect">
            <a:avLst>
              <a:gd name="adj" fmla="val 16667"/>
            </a:avLst>
          </a:prstGeom>
          <a:ln>
            <a:noFill/>
          </a:ln>
          <a:effectLst>
            <a:outerShdw blurRad="76200" dist="38100" dir="7800000" algn="tl" rotWithShape="0">
              <a:srgbClr val="000000">
                <a:alpha val="40000"/>
              </a:srgbClr>
            </a:outerShdw>
          </a:effectLst>
          <a:scene3d>
            <a:camera prst="orthographicFront"/>
            <a:lightRig rig="contrasting" dir="t">
              <a:rot lat="0" lon="0" rev="4200000"/>
            </a:lightRig>
          </a:scene3d>
          <a:sp3d prstMaterial="plastic">
            <a:bevelT w="381000" h="114300" prst="relaxedInset"/>
            <a:contourClr>
              <a:srgbClr val="969696"/>
            </a:contourClr>
          </a:sp3d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29</xdr:col>
      <xdr:colOff>25980</xdr:colOff>
      <xdr:row>1</xdr:row>
      <xdr:rowOff>86595</xdr:rowOff>
    </xdr:from>
    <xdr:to>
      <xdr:col>47</xdr:col>
      <xdr:colOff>63207</xdr:colOff>
      <xdr:row>2</xdr:row>
      <xdr:rowOff>112095</xdr:rowOff>
    </xdr:to>
    <xdr:grpSp>
      <xdr:nvGrpSpPr>
        <xdr:cNvPr id="32" name="31 Grupo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GrpSpPr/>
      </xdr:nvGrpSpPr>
      <xdr:grpSpPr>
        <a:xfrm>
          <a:off x="3160571" y="277095"/>
          <a:ext cx="1440000" cy="216000"/>
          <a:chOff x="3281795" y="5992091"/>
          <a:chExt cx="1440000" cy="216000"/>
        </a:xfrm>
      </xdr:grpSpPr>
      <xdr:pic>
        <xdr:nvPicPr>
          <xdr:cNvPr id="33" name="32 Imagen">
            <a:extLst>
              <a:ext uri="{FF2B5EF4-FFF2-40B4-BE49-F238E27FC236}">
                <a16:creationId xmlns:a16="http://schemas.microsoft.com/office/drawing/2014/main" id="{00000000-0008-0000-0100-000021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281795" y="5992091"/>
            <a:ext cx="1440000" cy="216000"/>
          </a:xfrm>
          <a:prstGeom prst="roundRect">
            <a:avLst>
              <a:gd name="adj" fmla="val 16667"/>
            </a:avLst>
          </a:prstGeom>
          <a:ln>
            <a:noFill/>
          </a:ln>
          <a:effectLst>
            <a:outerShdw blurRad="76200" dist="38100" dir="7800000" algn="tl" rotWithShape="0">
              <a:srgbClr val="000000">
                <a:alpha val="40000"/>
              </a:srgbClr>
            </a:outerShdw>
          </a:effectLst>
          <a:scene3d>
            <a:camera prst="orthographicFront"/>
            <a:lightRig rig="contrasting" dir="t">
              <a:rot lat="0" lon="0" rev="4200000"/>
            </a:lightRig>
          </a:scene3d>
          <a:sp3d prstMaterial="plastic">
            <a:bevelT w="381000" h="114300" prst="relaxedInset"/>
            <a:contourClr>
              <a:srgbClr val="969696"/>
            </a:contourClr>
          </a:sp3d>
        </xdr:spPr>
      </xdr:pic>
      <xdr:pic>
        <xdr:nvPicPr>
          <xdr:cNvPr id="34" name="Picture 19" descr="AEDP">
            <a:extLst>
              <a:ext uri="{FF2B5EF4-FFF2-40B4-BE49-F238E27FC236}">
                <a16:creationId xmlns:a16="http://schemas.microsoft.com/office/drawing/2014/main" id="{00000000-0008-0000-0100-000022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045526" y="6011143"/>
            <a:ext cx="398319" cy="160830"/>
          </a:xfrm>
          <a:prstGeom prst="roundRect">
            <a:avLst>
              <a:gd name="adj" fmla="val 16667"/>
            </a:avLst>
          </a:prstGeom>
          <a:ln>
            <a:noFill/>
          </a:ln>
          <a:effectLst>
            <a:outerShdw blurRad="76200" dist="38100" dir="7800000" algn="tl" rotWithShape="0">
              <a:srgbClr val="000000">
                <a:alpha val="40000"/>
              </a:srgbClr>
            </a:outerShdw>
          </a:effectLst>
          <a:scene3d>
            <a:camera prst="orthographicFront"/>
            <a:lightRig rig="contrasting" dir="t">
              <a:rot lat="0" lon="0" rev="4200000"/>
            </a:lightRig>
          </a:scene3d>
          <a:sp3d prstMaterial="plastic">
            <a:bevelT w="381000" h="114300" prst="relaxedInset"/>
            <a:contourClr>
              <a:srgbClr val="969696"/>
            </a:contourClr>
          </a:sp3d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 editAs="oneCell">
    <xdr:from>
      <xdr:col>13</xdr:col>
      <xdr:colOff>17317</xdr:colOff>
      <xdr:row>7</xdr:row>
      <xdr:rowOff>34636</xdr:rowOff>
    </xdr:from>
    <xdr:to>
      <xdr:col>25</xdr:col>
      <xdr:colOff>74467</xdr:colOff>
      <xdr:row>7</xdr:row>
      <xdr:rowOff>215612</xdr:rowOff>
    </xdr:to>
    <xdr:pic>
      <xdr:nvPicPr>
        <xdr:cNvPr id="35" name="Picture 8" descr="menu para excel-DRGALVEZBLUE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680" t="3722" r="18002" b="43963"/>
        <a:stretch/>
      </xdr:blipFill>
      <xdr:spPr bwMode="auto">
        <a:xfrm>
          <a:off x="1904999" y="1498022"/>
          <a:ext cx="992332" cy="180976"/>
        </a:xfrm>
        <a:prstGeom prst="roundRect">
          <a:avLst>
            <a:gd name="adj" fmla="val 16667"/>
          </a:avLst>
        </a:prstGeom>
        <a:ln>
          <a:noFill/>
        </a:ln>
        <a:effectLst>
          <a:outerShdw blurRad="76200" dist="38100" dir="7800000" algn="tl" rotWithShape="0">
            <a:srgbClr val="000000">
              <a:alpha val="40000"/>
            </a:srgbClr>
          </a:outerShdw>
        </a:effectLst>
        <a:scene3d>
          <a:camera prst="orthographicFront"/>
          <a:lightRig rig="contrasting" dir="t">
            <a:rot lat="0" lon="0" rev="4200000"/>
          </a:lightRig>
        </a:scene3d>
        <a:sp3d prstMaterial="plastic">
          <a:bevelT w="381000" h="114300" prst="relaxedInset"/>
          <a:contourClr>
            <a:srgbClr val="969696"/>
          </a:contourClr>
        </a:sp3d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58</xdr:col>
      <xdr:colOff>43295</xdr:colOff>
      <xdr:row>1</xdr:row>
      <xdr:rowOff>86593</xdr:rowOff>
    </xdr:from>
    <xdr:to>
      <xdr:col>77</xdr:col>
      <xdr:colOff>2591</xdr:colOff>
      <xdr:row>2</xdr:row>
      <xdr:rowOff>112093</xdr:rowOff>
    </xdr:to>
    <xdr:pic>
      <xdr:nvPicPr>
        <xdr:cNvPr id="36" name="35 Imagen">
          <a:extLst>
            <a:ext uri="{FF2B5EF4-FFF2-40B4-BE49-F238E27FC236}">
              <a16:creationId xmlns:a16="http://schemas.microsoft.com/office/drawing/2014/main" id="{00000000-0008-0000-02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37909" y="277093"/>
          <a:ext cx="1440000" cy="216000"/>
        </a:xfrm>
        <a:prstGeom prst="roundRect">
          <a:avLst>
            <a:gd name="adj" fmla="val 16667"/>
          </a:avLst>
        </a:prstGeom>
        <a:ln>
          <a:noFill/>
        </a:ln>
        <a:effectLst>
          <a:outerShdw blurRad="76200" dist="38100" dir="7800000" algn="tl" rotWithShape="0">
            <a:srgbClr val="000000">
              <a:alpha val="40000"/>
            </a:srgbClr>
          </a:outerShdw>
        </a:effectLst>
        <a:scene3d>
          <a:camera prst="orthographicFront"/>
          <a:lightRig rig="contrasting" dir="t">
            <a:rot lat="0" lon="0" rev="4200000"/>
          </a:lightRig>
        </a:scene3d>
        <a:sp3d prstMaterial="plastic">
          <a:bevelT w="381000" h="114300" prst="relaxedInset"/>
          <a:contourClr>
            <a:srgbClr val="969696"/>
          </a:contourClr>
        </a:sp3d>
      </xdr:spPr>
    </xdr:pic>
    <xdr:clientData/>
  </xdr:twoCellAnchor>
  <xdr:twoCellAnchor>
    <xdr:from>
      <xdr:col>9</xdr:col>
      <xdr:colOff>43295</xdr:colOff>
      <xdr:row>1</xdr:row>
      <xdr:rowOff>77932</xdr:rowOff>
    </xdr:from>
    <xdr:to>
      <xdr:col>28</xdr:col>
      <xdr:colOff>2591</xdr:colOff>
      <xdr:row>2</xdr:row>
      <xdr:rowOff>103432</xdr:rowOff>
    </xdr:to>
    <xdr:grpSp>
      <xdr:nvGrpSpPr>
        <xdr:cNvPr id="33" name="32 Grupo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200-000021000000}"/>
            </a:ext>
          </a:extLst>
        </xdr:cNvPr>
        <xdr:cNvGrpSpPr/>
      </xdr:nvGrpSpPr>
      <xdr:grpSpPr>
        <a:xfrm>
          <a:off x="1619250" y="268432"/>
          <a:ext cx="1440000" cy="216000"/>
          <a:chOff x="1697181" y="5706341"/>
          <a:chExt cx="1440000" cy="216000"/>
        </a:xfrm>
      </xdr:grpSpPr>
      <xdr:pic>
        <xdr:nvPicPr>
          <xdr:cNvPr id="34" name="33 Imagen">
            <a:extLst>
              <a:ext uri="{FF2B5EF4-FFF2-40B4-BE49-F238E27FC236}">
                <a16:creationId xmlns:a16="http://schemas.microsoft.com/office/drawing/2014/main" id="{00000000-0008-0000-0200-000022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697181" y="5706341"/>
            <a:ext cx="1440000" cy="216000"/>
          </a:xfrm>
          <a:prstGeom prst="roundRect">
            <a:avLst>
              <a:gd name="adj" fmla="val 16667"/>
            </a:avLst>
          </a:prstGeom>
          <a:ln>
            <a:noFill/>
          </a:ln>
          <a:effectLst>
            <a:outerShdw blurRad="76200" dist="38100" dir="7800000" algn="tl" rotWithShape="0">
              <a:srgbClr val="000000">
                <a:alpha val="40000"/>
              </a:srgbClr>
            </a:outerShdw>
          </a:effectLst>
          <a:scene3d>
            <a:camera prst="orthographicFront"/>
            <a:lightRig rig="contrasting" dir="t">
              <a:rot lat="0" lon="0" rev="4200000"/>
            </a:lightRig>
          </a:scene3d>
          <a:sp3d prstMaterial="plastic">
            <a:bevelT w="381000" h="114300" prst="relaxedInset"/>
            <a:contourClr>
              <a:srgbClr val="969696"/>
            </a:contourClr>
          </a:sp3d>
        </xdr:spPr>
      </xdr:pic>
      <xdr:pic>
        <xdr:nvPicPr>
          <xdr:cNvPr id="35" name="Picture 18" descr="AEVO">
            <a:extLst>
              <a:ext uri="{FF2B5EF4-FFF2-40B4-BE49-F238E27FC236}">
                <a16:creationId xmlns:a16="http://schemas.microsoft.com/office/drawing/2014/main" id="{00000000-0008-0000-0200-000023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455722" y="5728854"/>
            <a:ext cx="401216" cy="162000"/>
          </a:xfrm>
          <a:prstGeom prst="roundRect">
            <a:avLst>
              <a:gd name="adj" fmla="val 16667"/>
            </a:avLst>
          </a:prstGeom>
          <a:ln>
            <a:noFill/>
          </a:ln>
          <a:effectLst>
            <a:outerShdw blurRad="76200" dist="38100" dir="7800000" algn="tl" rotWithShape="0">
              <a:srgbClr val="000000">
                <a:alpha val="40000"/>
              </a:srgbClr>
            </a:outerShdw>
          </a:effectLst>
          <a:scene3d>
            <a:camera prst="orthographicFront"/>
            <a:lightRig rig="contrasting" dir="t">
              <a:rot lat="0" lon="0" rev="4200000"/>
            </a:lightRig>
          </a:scene3d>
          <a:sp3d prstMaterial="plastic">
            <a:bevelT w="381000" h="114300" prst="relaxedInset"/>
            <a:contourClr>
              <a:srgbClr val="969696"/>
            </a:contourClr>
          </a:sp3d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 editAs="oneCell">
    <xdr:from>
      <xdr:col>14</xdr:col>
      <xdr:colOff>0</xdr:colOff>
      <xdr:row>10</xdr:row>
      <xdr:rowOff>0</xdr:rowOff>
    </xdr:from>
    <xdr:to>
      <xdr:col>25</xdr:col>
      <xdr:colOff>34342</xdr:colOff>
      <xdr:row>11</xdr:row>
      <xdr:rowOff>169500</xdr:rowOff>
    </xdr:to>
    <xdr:pic>
      <xdr:nvPicPr>
        <xdr:cNvPr id="2" name="Picture 18" descr="AEV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43100" y="1666875"/>
          <a:ext cx="872542" cy="360000"/>
        </a:xfrm>
        <a:prstGeom prst="roundRect">
          <a:avLst>
            <a:gd name="adj" fmla="val 16667"/>
          </a:avLst>
        </a:prstGeom>
        <a:ln>
          <a:noFill/>
        </a:ln>
        <a:effectLst>
          <a:outerShdw blurRad="76200" dist="38100" dir="7800000" algn="tl" rotWithShape="0">
            <a:srgbClr val="000000">
              <a:alpha val="40000"/>
            </a:srgbClr>
          </a:outerShdw>
        </a:effectLst>
        <a:scene3d>
          <a:camera prst="orthographicFront"/>
          <a:lightRig rig="contrasting" dir="t">
            <a:rot lat="0" lon="0" rev="4200000"/>
          </a:lightRig>
        </a:scene3d>
        <a:sp3d prstMaterial="plastic">
          <a:bevelT w="381000" h="114300" prst="relaxedInset"/>
          <a:contourClr>
            <a:srgbClr val="969696"/>
          </a:contourClr>
        </a:sp3d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282783</xdr:colOff>
      <xdr:row>6</xdr:row>
      <xdr:rowOff>224491</xdr:rowOff>
    </xdr:from>
    <xdr:to>
      <xdr:col>11</xdr:col>
      <xdr:colOff>32756</xdr:colOff>
      <xdr:row>8</xdr:row>
      <xdr:rowOff>100250</xdr:rowOff>
    </xdr:to>
    <xdr:pic>
      <xdr:nvPicPr>
        <xdr:cNvPr id="19" name="Picture 12" descr="CHIQUITÍN-14-200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7158" y="1367491"/>
          <a:ext cx="750098" cy="4663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17317</xdr:colOff>
      <xdr:row>7</xdr:row>
      <xdr:rowOff>34636</xdr:rowOff>
    </xdr:from>
    <xdr:to>
      <xdr:col>25</xdr:col>
      <xdr:colOff>74467</xdr:colOff>
      <xdr:row>7</xdr:row>
      <xdr:rowOff>215612</xdr:rowOff>
    </xdr:to>
    <xdr:pic>
      <xdr:nvPicPr>
        <xdr:cNvPr id="20" name="Picture 8" descr="menu para excel-DRGALVEZBLUE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680" t="3722" r="18002" b="43963"/>
        <a:stretch/>
      </xdr:blipFill>
      <xdr:spPr bwMode="auto">
        <a:xfrm>
          <a:off x="1884217" y="1501486"/>
          <a:ext cx="971550" cy="180976"/>
        </a:xfrm>
        <a:prstGeom prst="roundRect">
          <a:avLst>
            <a:gd name="adj" fmla="val 16667"/>
          </a:avLst>
        </a:prstGeom>
        <a:ln>
          <a:noFill/>
        </a:ln>
        <a:effectLst>
          <a:outerShdw blurRad="76200" dist="38100" dir="7800000" algn="tl" rotWithShape="0">
            <a:srgbClr val="000000">
              <a:alpha val="40000"/>
            </a:srgbClr>
          </a:outerShdw>
        </a:effectLst>
        <a:scene3d>
          <a:camera prst="orthographicFront"/>
          <a:lightRig rig="contrasting" dir="t">
            <a:rot lat="0" lon="0" rev="4200000"/>
          </a:lightRig>
        </a:scene3d>
        <a:sp3d prstMaterial="plastic">
          <a:bevelT w="381000" h="114300" prst="relaxedInset"/>
          <a:contourClr>
            <a:srgbClr val="969696"/>
          </a:contourClr>
        </a:sp3d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78</xdr:col>
      <xdr:colOff>51953</xdr:colOff>
      <xdr:row>1</xdr:row>
      <xdr:rowOff>77931</xdr:rowOff>
    </xdr:from>
    <xdr:to>
      <xdr:col>97</xdr:col>
      <xdr:colOff>11248</xdr:colOff>
      <xdr:row>2</xdr:row>
      <xdr:rowOff>103431</xdr:rowOff>
    </xdr:to>
    <xdr:grpSp>
      <xdr:nvGrpSpPr>
        <xdr:cNvPr id="21" name="20 Grupo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GrpSpPr/>
      </xdr:nvGrpSpPr>
      <xdr:grpSpPr>
        <a:xfrm>
          <a:off x="7005203" y="268431"/>
          <a:ext cx="1440000" cy="216000"/>
          <a:chOff x="6927273" y="969818"/>
          <a:chExt cx="1440000" cy="216000"/>
        </a:xfrm>
      </xdr:grpSpPr>
      <xdr:pic>
        <xdr:nvPicPr>
          <xdr:cNvPr id="22" name="21 Imagen">
            <a:extLst>
              <a:ext uri="{FF2B5EF4-FFF2-40B4-BE49-F238E27FC236}">
                <a16:creationId xmlns:a16="http://schemas.microsoft.com/office/drawing/2014/main" id="{00000000-0008-0000-0200-000016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927273" y="969818"/>
            <a:ext cx="1440000" cy="216000"/>
          </a:xfrm>
          <a:prstGeom prst="roundRect">
            <a:avLst>
              <a:gd name="adj" fmla="val 16667"/>
            </a:avLst>
          </a:prstGeom>
          <a:ln>
            <a:noFill/>
          </a:ln>
          <a:effectLst>
            <a:outerShdw blurRad="76200" dist="38100" dir="7800000" algn="tl" rotWithShape="0">
              <a:srgbClr val="000000">
                <a:alpha val="40000"/>
              </a:srgbClr>
            </a:outerShdw>
          </a:effectLst>
          <a:scene3d>
            <a:camera prst="orthographicFront"/>
            <a:lightRig rig="contrasting" dir="t">
              <a:rot lat="0" lon="0" rev="4200000"/>
            </a:lightRig>
          </a:scene3d>
          <a:sp3d prstMaterial="plastic">
            <a:bevelT w="381000" h="114300" prst="relaxedInset"/>
            <a:contourClr>
              <a:srgbClr val="969696"/>
            </a:contourClr>
          </a:sp3d>
        </xdr:spPr>
      </xdr:pic>
      <xdr:pic>
        <xdr:nvPicPr>
          <xdr:cNvPr id="23" name="Picture 19" descr="AEDP">
            <a:extLst>
              <a:ext uri="{FF2B5EF4-FFF2-40B4-BE49-F238E27FC236}">
                <a16:creationId xmlns:a16="http://schemas.microsoft.com/office/drawing/2014/main" id="{00000000-0008-0000-0200-000017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41672" y="992336"/>
            <a:ext cx="398319" cy="160830"/>
          </a:xfrm>
          <a:prstGeom prst="roundRect">
            <a:avLst>
              <a:gd name="adj" fmla="val 16667"/>
            </a:avLst>
          </a:prstGeom>
          <a:ln>
            <a:noFill/>
          </a:ln>
          <a:effectLst>
            <a:outerShdw blurRad="76200" dist="38100" dir="7800000" algn="tl" rotWithShape="0">
              <a:srgbClr val="000000">
                <a:alpha val="40000"/>
              </a:srgbClr>
            </a:outerShdw>
          </a:effectLst>
          <a:scene3d>
            <a:camera prst="orthographicFront"/>
            <a:lightRig rig="contrasting" dir="t">
              <a:rot lat="0" lon="0" rev="4200000"/>
            </a:lightRig>
          </a:scene3d>
          <a:sp3d prstMaterial="plastic">
            <a:bevelT w="381000" h="114300" prst="relaxedInset"/>
            <a:contourClr>
              <a:srgbClr val="969696"/>
            </a:contourClr>
          </a:sp3d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70</xdr:col>
      <xdr:colOff>36371</xdr:colOff>
      <xdr:row>1</xdr:row>
      <xdr:rowOff>105640</xdr:rowOff>
    </xdr:from>
    <xdr:to>
      <xdr:col>75</xdr:col>
      <xdr:colOff>47927</xdr:colOff>
      <xdr:row>2</xdr:row>
      <xdr:rowOff>77140</xdr:rowOff>
    </xdr:to>
    <xdr:pic>
      <xdr:nvPicPr>
        <xdr:cNvPr id="29" name="Picture 18" descr="AEVO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66166" y="296140"/>
          <a:ext cx="401216" cy="162000"/>
        </a:xfrm>
        <a:prstGeom prst="roundRect">
          <a:avLst>
            <a:gd name="adj" fmla="val 16667"/>
          </a:avLst>
        </a:prstGeom>
        <a:ln>
          <a:noFill/>
        </a:ln>
        <a:effectLst>
          <a:outerShdw blurRad="76200" dist="38100" dir="7800000" algn="tl" rotWithShape="0">
            <a:srgbClr val="000000">
              <a:alpha val="40000"/>
            </a:srgbClr>
          </a:outerShdw>
        </a:effectLst>
        <a:scene3d>
          <a:camera prst="orthographicFront"/>
          <a:lightRig rig="contrasting" dir="t">
            <a:rot lat="0" lon="0" rev="4200000"/>
          </a:lightRig>
        </a:scene3d>
        <a:sp3d prstMaterial="plastic">
          <a:bevelT w="381000" h="114300" prst="relaxedInset"/>
          <a:contourClr>
            <a:srgbClr val="969696"/>
          </a:contourClr>
        </a:sp3d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29</xdr:col>
      <xdr:colOff>25975</xdr:colOff>
      <xdr:row>1</xdr:row>
      <xdr:rowOff>77932</xdr:rowOff>
    </xdr:from>
    <xdr:to>
      <xdr:col>47</xdr:col>
      <xdr:colOff>63202</xdr:colOff>
      <xdr:row>2</xdr:row>
      <xdr:rowOff>103432</xdr:rowOff>
    </xdr:to>
    <xdr:grpSp>
      <xdr:nvGrpSpPr>
        <xdr:cNvPr id="30" name="29 Grupo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GrpSpPr/>
      </xdr:nvGrpSpPr>
      <xdr:grpSpPr>
        <a:xfrm>
          <a:off x="3160566" y="268432"/>
          <a:ext cx="1440000" cy="216000"/>
          <a:chOff x="3160568" y="268432"/>
          <a:chExt cx="1440000" cy="216000"/>
        </a:xfrm>
      </xdr:grpSpPr>
      <xdr:pic>
        <xdr:nvPicPr>
          <xdr:cNvPr id="31" name="30 Imagen">
            <a:extLst>
              <a:ext uri="{FF2B5EF4-FFF2-40B4-BE49-F238E27FC236}">
                <a16:creationId xmlns:a16="http://schemas.microsoft.com/office/drawing/2014/main" id="{00000000-0008-0000-0200-00001F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160568" y="268432"/>
            <a:ext cx="1440000" cy="216000"/>
          </a:xfrm>
          <a:prstGeom prst="roundRect">
            <a:avLst>
              <a:gd name="adj" fmla="val 16667"/>
            </a:avLst>
          </a:prstGeom>
          <a:ln>
            <a:noFill/>
          </a:ln>
          <a:effectLst>
            <a:outerShdw blurRad="76200" dist="38100" dir="7800000" algn="tl" rotWithShape="0">
              <a:srgbClr val="000000">
                <a:alpha val="40000"/>
              </a:srgbClr>
            </a:outerShdw>
          </a:effectLst>
          <a:scene3d>
            <a:camera prst="orthographicFront"/>
            <a:lightRig rig="contrasting" dir="t">
              <a:rot lat="0" lon="0" rev="4200000"/>
            </a:lightRig>
          </a:scene3d>
          <a:sp3d prstMaterial="plastic">
            <a:bevelT w="381000" h="114300" prst="relaxedInset"/>
            <a:contourClr>
              <a:srgbClr val="969696"/>
            </a:contourClr>
          </a:sp3d>
        </xdr:spPr>
      </xdr:pic>
      <xdr:pic>
        <xdr:nvPicPr>
          <xdr:cNvPr id="32" name="Picture 19" descr="AEDP">
            <a:extLst>
              <a:ext uri="{FF2B5EF4-FFF2-40B4-BE49-F238E27FC236}">
                <a16:creationId xmlns:a16="http://schemas.microsoft.com/office/drawing/2014/main" id="{00000000-0008-0000-0200-000020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924302" y="296147"/>
            <a:ext cx="398319" cy="160830"/>
          </a:xfrm>
          <a:prstGeom prst="roundRect">
            <a:avLst>
              <a:gd name="adj" fmla="val 16667"/>
            </a:avLst>
          </a:prstGeom>
          <a:ln>
            <a:noFill/>
          </a:ln>
          <a:effectLst>
            <a:outerShdw blurRad="76200" dist="38100" dir="7800000" algn="tl" rotWithShape="0">
              <a:srgbClr val="000000">
                <a:alpha val="40000"/>
              </a:srgbClr>
            </a:outerShdw>
          </a:effectLst>
          <a:scene3d>
            <a:camera prst="orthographicFront"/>
            <a:lightRig rig="contrasting" dir="t">
              <a:rot lat="0" lon="0" rev="4200000"/>
            </a:lightRig>
          </a:scene3d>
          <a:sp3d prstMaterial="plastic">
            <a:bevelT w="381000" h="114300" prst="relaxedInset"/>
            <a:contourClr>
              <a:srgbClr val="969696"/>
            </a:contourClr>
          </a:sp3d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9525</xdr:colOff>
      <xdr:row>11</xdr:row>
      <xdr:rowOff>0</xdr:rowOff>
    </xdr:from>
    <xdr:to>
      <xdr:col>25</xdr:col>
      <xdr:colOff>43867</xdr:colOff>
      <xdr:row>12</xdr:row>
      <xdr:rowOff>169500</xdr:rowOff>
    </xdr:to>
    <xdr:pic>
      <xdr:nvPicPr>
        <xdr:cNvPr id="2" name="Picture 19" descr="AEDP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" y="1666875"/>
          <a:ext cx="872542" cy="360000"/>
        </a:xfrm>
        <a:prstGeom prst="roundRect">
          <a:avLst>
            <a:gd name="adj" fmla="val 16667"/>
          </a:avLst>
        </a:prstGeom>
        <a:ln>
          <a:noFill/>
        </a:ln>
        <a:effectLst>
          <a:outerShdw blurRad="76200" dist="38100" dir="7800000" algn="tl" rotWithShape="0">
            <a:srgbClr val="000000">
              <a:alpha val="40000"/>
            </a:srgbClr>
          </a:outerShdw>
        </a:effectLst>
        <a:scene3d>
          <a:camera prst="orthographicFront"/>
          <a:lightRig rig="contrasting" dir="t">
            <a:rot lat="0" lon="0" rev="4200000"/>
          </a:lightRig>
        </a:scene3d>
        <a:sp3d prstMaterial="plastic">
          <a:bevelT w="381000" h="114300" prst="relaxedInset"/>
          <a:contourClr>
            <a:srgbClr val="969696"/>
          </a:contourClr>
        </a:sp3d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282783</xdr:colOff>
      <xdr:row>6</xdr:row>
      <xdr:rowOff>224491</xdr:rowOff>
    </xdr:from>
    <xdr:to>
      <xdr:col>11</xdr:col>
      <xdr:colOff>32756</xdr:colOff>
      <xdr:row>8</xdr:row>
      <xdr:rowOff>100250</xdr:rowOff>
    </xdr:to>
    <xdr:pic>
      <xdr:nvPicPr>
        <xdr:cNvPr id="5" name="Picture 12" descr="CHIQUITÍN-14-200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7158" y="1367491"/>
          <a:ext cx="750098" cy="4663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78</xdr:col>
      <xdr:colOff>51955</xdr:colOff>
      <xdr:row>1</xdr:row>
      <xdr:rowOff>86593</xdr:rowOff>
    </xdr:from>
    <xdr:to>
      <xdr:col>97</xdr:col>
      <xdr:colOff>11250</xdr:colOff>
      <xdr:row>2</xdr:row>
      <xdr:rowOff>112093</xdr:rowOff>
    </xdr:to>
    <xdr:grpSp>
      <xdr:nvGrpSpPr>
        <xdr:cNvPr id="25" name="24 Grupo">
          <a:extLst>
            <a:ext uri="{FF2B5EF4-FFF2-40B4-BE49-F238E27FC236}">
              <a16:creationId xmlns:a16="http://schemas.microsoft.com/office/drawing/2014/main" id="{00000000-0008-0000-0300-000019000000}"/>
            </a:ext>
          </a:extLst>
        </xdr:cNvPr>
        <xdr:cNvGrpSpPr/>
      </xdr:nvGrpSpPr>
      <xdr:grpSpPr>
        <a:xfrm>
          <a:off x="7005205" y="277093"/>
          <a:ext cx="1440000" cy="216000"/>
          <a:chOff x="7005205" y="277094"/>
          <a:chExt cx="1440000" cy="216000"/>
        </a:xfrm>
      </xdr:grpSpPr>
      <xdr:pic>
        <xdr:nvPicPr>
          <xdr:cNvPr id="24" name="23 Imagen">
            <a:extLst>
              <a:ext uri="{FF2B5EF4-FFF2-40B4-BE49-F238E27FC236}">
                <a16:creationId xmlns:a16="http://schemas.microsoft.com/office/drawing/2014/main" id="{00000000-0008-0000-0300-00001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7005205" y="277094"/>
            <a:ext cx="1440000" cy="216000"/>
          </a:xfrm>
          <a:prstGeom prst="roundRect">
            <a:avLst>
              <a:gd name="adj" fmla="val 16667"/>
            </a:avLst>
          </a:prstGeom>
          <a:ln>
            <a:noFill/>
          </a:ln>
          <a:effectLst>
            <a:outerShdw blurRad="76200" dist="38100" dir="7800000" algn="tl" rotWithShape="0">
              <a:srgbClr val="000000">
                <a:alpha val="40000"/>
              </a:srgbClr>
            </a:outerShdw>
          </a:effectLst>
          <a:scene3d>
            <a:camera prst="orthographicFront"/>
            <a:lightRig rig="contrasting" dir="t">
              <a:rot lat="0" lon="0" rev="4200000"/>
            </a:lightRig>
          </a:scene3d>
          <a:sp3d prstMaterial="plastic">
            <a:bevelT w="381000" h="114300" prst="relaxedInset"/>
            <a:contourClr>
              <a:srgbClr val="969696"/>
            </a:contourClr>
          </a:sp3d>
        </xdr:spPr>
      </xdr:pic>
      <xdr:pic>
        <xdr:nvPicPr>
          <xdr:cNvPr id="8" name="Picture 19" descr="AEDP">
            <a:extLst>
              <a:ext uri="{FF2B5EF4-FFF2-40B4-BE49-F238E27FC236}">
                <a16:creationId xmlns:a16="http://schemas.microsoft.com/office/drawing/2014/main" id="{00000000-0008-0000-0300-000008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919604" y="290949"/>
            <a:ext cx="398319" cy="160830"/>
          </a:xfrm>
          <a:prstGeom prst="roundRect">
            <a:avLst>
              <a:gd name="adj" fmla="val 16667"/>
            </a:avLst>
          </a:prstGeom>
          <a:ln>
            <a:noFill/>
          </a:ln>
          <a:effectLst>
            <a:outerShdw blurRad="76200" dist="38100" dir="7800000" algn="tl" rotWithShape="0">
              <a:srgbClr val="000000">
                <a:alpha val="40000"/>
              </a:srgbClr>
            </a:outerShdw>
          </a:effectLst>
          <a:scene3d>
            <a:camera prst="orthographicFront"/>
            <a:lightRig rig="contrasting" dir="t">
              <a:rot lat="0" lon="0" rev="4200000"/>
            </a:lightRig>
          </a:scene3d>
          <a:sp3d prstMaterial="plastic">
            <a:bevelT w="381000" h="114300" prst="relaxedInset"/>
            <a:contourClr>
              <a:srgbClr val="969696"/>
            </a:contourClr>
          </a:sp3d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 editAs="oneCell">
    <xdr:from>
      <xdr:col>13</xdr:col>
      <xdr:colOff>17317</xdr:colOff>
      <xdr:row>7</xdr:row>
      <xdr:rowOff>34636</xdr:rowOff>
    </xdr:from>
    <xdr:to>
      <xdr:col>25</xdr:col>
      <xdr:colOff>74467</xdr:colOff>
      <xdr:row>7</xdr:row>
      <xdr:rowOff>215612</xdr:rowOff>
    </xdr:to>
    <xdr:pic>
      <xdr:nvPicPr>
        <xdr:cNvPr id="18" name="Picture 8" descr="menu para excel-DRGALVEZBLUE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680" t="3722" r="18002" b="43963"/>
        <a:stretch/>
      </xdr:blipFill>
      <xdr:spPr bwMode="auto">
        <a:xfrm>
          <a:off x="1884217" y="1501486"/>
          <a:ext cx="971550" cy="180976"/>
        </a:xfrm>
        <a:prstGeom prst="roundRect">
          <a:avLst>
            <a:gd name="adj" fmla="val 16667"/>
          </a:avLst>
        </a:prstGeom>
        <a:ln>
          <a:noFill/>
        </a:ln>
        <a:effectLst>
          <a:outerShdw blurRad="76200" dist="38100" dir="7800000" algn="tl" rotWithShape="0">
            <a:srgbClr val="000000">
              <a:alpha val="40000"/>
            </a:srgbClr>
          </a:outerShdw>
        </a:effectLst>
        <a:scene3d>
          <a:camera prst="orthographicFront"/>
          <a:lightRig rig="contrasting" dir="t">
            <a:rot lat="0" lon="0" rev="4200000"/>
          </a:lightRig>
        </a:scene3d>
        <a:sp3d prstMaterial="plastic">
          <a:bevelT w="381000" h="114300" prst="relaxedInset"/>
          <a:contourClr>
            <a:srgbClr val="969696"/>
          </a:contourClr>
        </a:sp3d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43296</xdr:colOff>
      <xdr:row>1</xdr:row>
      <xdr:rowOff>77932</xdr:rowOff>
    </xdr:from>
    <xdr:to>
      <xdr:col>28</xdr:col>
      <xdr:colOff>2592</xdr:colOff>
      <xdr:row>2</xdr:row>
      <xdr:rowOff>103432</xdr:rowOff>
    </xdr:to>
    <xdr:grpSp>
      <xdr:nvGrpSpPr>
        <xdr:cNvPr id="30" name="29 Grupo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300-00001E000000}"/>
            </a:ext>
          </a:extLst>
        </xdr:cNvPr>
        <xdr:cNvGrpSpPr/>
      </xdr:nvGrpSpPr>
      <xdr:grpSpPr>
        <a:xfrm>
          <a:off x="1619251" y="268432"/>
          <a:ext cx="1440000" cy="216000"/>
          <a:chOff x="1697181" y="5706341"/>
          <a:chExt cx="1440000" cy="216000"/>
        </a:xfrm>
      </xdr:grpSpPr>
      <xdr:pic>
        <xdr:nvPicPr>
          <xdr:cNvPr id="31" name="30 Imagen">
            <a:extLst>
              <a:ext uri="{FF2B5EF4-FFF2-40B4-BE49-F238E27FC236}">
                <a16:creationId xmlns:a16="http://schemas.microsoft.com/office/drawing/2014/main" id="{00000000-0008-0000-0300-00001F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697181" y="5706341"/>
            <a:ext cx="1440000" cy="216000"/>
          </a:xfrm>
          <a:prstGeom prst="roundRect">
            <a:avLst>
              <a:gd name="adj" fmla="val 16667"/>
            </a:avLst>
          </a:prstGeom>
          <a:ln>
            <a:noFill/>
          </a:ln>
          <a:effectLst>
            <a:outerShdw blurRad="76200" dist="38100" dir="7800000" algn="tl" rotWithShape="0">
              <a:srgbClr val="000000">
                <a:alpha val="40000"/>
              </a:srgbClr>
            </a:outerShdw>
          </a:effectLst>
          <a:scene3d>
            <a:camera prst="orthographicFront"/>
            <a:lightRig rig="contrasting" dir="t">
              <a:rot lat="0" lon="0" rev="4200000"/>
            </a:lightRig>
          </a:scene3d>
          <a:sp3d prstMaterial="plastic">
            <a:bevelT w="381000" h="114300" prst="relaxedInset"/>
            <a:contourClr>
              <a:srgbClr val="969696"/>
            </a:contourClr>
          </a:sp3d>
        </xdr:spPr>
      </xdr:pic>
      <xdr:pic>
        <xdr:nvPicPr>
          <xdr:cNvPr id="32" name="Picture 18" descr="AEVO">
            <a:extLst>
              <a:ext uri="{FF2B5EF4-FFF2-40B4-BE49-F238E27FC236}">
                <a16:creationId xmlns:a16="http://schemas.microsoft.com/office/drawing/2014/main" id="{00000000-0008-0000-0300-000020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455722" y="5728854"/>
            <a:ext cx="401216" cy="162000"/>
          </a:xfrm>
          <a:prstGeom prst="roundRect">
            <a:avLst>
              <a:gd name="adj" fmla="val 16667"/>
            </a:avLst>
          </a:prstGeom>
          <a:ln>
            <a:noFill/>
          </a:ln>
          <a:effectLst>
            <a:outerShdw blurRad="76200" dist="38100" dir="7800000" algn="tl" rotWithShape="0">
              <a:srgbClr val="000000">
                <a:alpha val="40000"/>
              </a:srgbClr>
            </a:outerShdw>
          </a:effectLst>
          <a:scene3d>
            <a:camera prst="orthographicFront"/>
            <a:lightRig rig="contrasting" dir="t">
              <a:rot lat="0" lon="0" rev="4200000"/>
            </a:lightRig>
          </a:scene3d>
          <a:sp3d prstMaterial="plastic">
            <a:bevelT w="381000" h="114300" prst="relaxedInset"/>
            <a:contourClr>
              <a:srgbClr val="969696"/>
            </a:contourClr>
          </a:sp3d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58</xdr:col>
      <xdr:colOff>54750</xdr:colOff>
      <xdr:row>1</xdr:row>
      <xdr:rowOff>80727</xdr:rowOff>
    </xdr:from>
    <xdr:to>
      <xdr:col>77</xdr:col>
      <xdr:colOff>14046</xdr:colOff>
      <xdr:row>2</xdr:row>
      <xdr:rowOff>106227</xdr:rowOff>
    </xdr:to>
    <xdr:grpSp>
      <xdr:nvGrpSpPr>
        <xdr:cNvPr id="33" name="32 Grupo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0300-000021000000}"/>
            </a:ext>
          </a:extLst>
        </xdr:cNvPr>
        <xdr:cNvGrpSpPr/>
      </xdr:nvGrpSpPr>
      <xdr:grpSpPr>
        <a:xfrm>
          <a:off x="5449364" y="271227"/>
          <a:ext cx="1440000" cy="216000"/>
          <a:chOff x="5345455" y="5700477"/>
          <a:chExt cx="1440000" cy="216000"/>
        </a:xfrm>
      </xdr:grpSpPr>
      <xdr:pic>
        <xdr:nvPicPr>
          <xdr:cNvPr id="34" name="33 Imagen">
            <a:extLst>
              <a:ext uri="{FF2B5EF4-FFF2-40B4-BE49-F238E27FC236}">
                <a16:creationId xmlns:a16="http://schemas.microsoft.com/office/drawing/2014/main" id="{00000000-0008-0000-0300-000022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345455" y="5700477"/>
            <a:ext cx="1440000" cy="216000"/>
          </a:xfrm>
          <a:prstGeom prst="roundRect">
            <a:avLst>
              <a:gd name="adj" fmla="val 16667"/>
            </a:avLst>
          </a:prstGeom>
          <a:ln>
            <a:noFill/>
          </a:ln>
          <a:effectLst>
            <a:outerShdw blurRad="76200" dist="38100" dir="7800000" algn="tl" rotWithShape="0">
              <a:srgbClr val="000000">
                <a:alpha val="40000"/>
              </a:srgbClr>
            </a:outerShdw>
          </a:effectLst>
          <a:scene3d>
            <a:camera prst="orthographicFront"/>
            <a:lightRig rig="contrasting" dir="t">
              <a:rot lat="0" lon="0" rev="4200000"/>
            </a:lightRig>
          </a:scene3d>
          <a:sp3d prstMaterial="plastic">
            <a:bevelT w="381000" h="114300" prst="relaxedInset"/>
            <a:contourClr>
              <a:srgbClr val="969696"/>
            </a:contourClr>
          </a:sp3d>
        </xdr:spPr>
      </xdr:pic>
      <xdr:pic>
        <xdr:nvPicPr>
          <xdr:cNvPr id="35" name="Picture 18" descr="AEVO">
            <a:extLst>
              <a:ext uri="{FF2B5EF4-FFF2-40B4-BE49-F238E27FC236}">
                <a16:creationId xmlns:a16="http://schemas.microsoft.com/office/drawing/2014/main" id="{00000000-0008-0000-0300-000023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262259" y="5725390"/>
            <a:ext cx="401216" cy="162000"/>
          </a:xfrm>
          <a:prstGeom prst="roundRect">
            <a:avLst>
              <a:gd name="adj" fmla="val 16667"/>
            </a:avLst>
          </a:prstGeom>
          <a:ln>
            <a:noFill/>
          </a:ln>
          <a:effectLst>
            <a:outerShdw blurRad="76200" dist="38100" dir="7800000" algn="tl" rotWithShape="0">
              <a:srgbClr val="000000">
                <a:alpha val="40000"/>
              </a:srgbClr>
            </a:outerShdw>
          </a:effectLst>
          <a:scene3d>
            <a:camera prst="orthographicFront"/>
            <a:lightRig rig="contrasting" dir="t">
              <a:rot lat="0" lon="0" rev="4200000"/>
            </a:lightRig>
          </a:scene3d>
          <a:sp3d prstMaterial="plastic">
            <a:bevelT w="381000" h="114300" prst="relaxedInset"/>
            <a:contourClr>
              <a:srgbClr val="969696"/>
            </a:contourClr>
          </a:sp3d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29</xdr:col>
      <xdr:colOff>25977</xdr:colOff>
      <xdr:row>1</xdr:row>
      <xdr:rowOff>77932</xdr:rowOff>
    </xdr:from>
    <xdr:to>
      <xdr:col>47</xdr:col>
      <xdr:colOff>63204</xdr:colOff>
      <xdr:row>2</xdr:row>
      <xdr:rowOff>103432</xdr:rowOff>
    </xdr:to>
    <xdr:grpSp>
      <xdr:nvGrpSpPr>
        <xdr:cNvPr id="39" name="38 Grupo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300-000027000000}"/>
            </a:ext>
          </a:extLst>
        </xdr:cNvPr>
        <xdr:cNvGrpSpPr/>
      </xdr:nvGrpSpPr>
      <xdr:grpSpPr>
        <a:xfrm>
          <a:off x="3160568" y="268432"/>
          <a:ext cx="1440000" cy="216000"/>
          <a:chOff x="3160568" y="268432"/>
          <a:chExt cx="1440000" cy="216000"/>
        </a:xfrm>
      </xdr:grpSpPr>
      <xdr:pic>
        <xdr:nvPicPr>
          <xdr:cNvPr id="40" name="39 Imagen">
            <a:extLst>
              <a:ext uri="{FF2B5EF4-FFF2-40B4-BE49-F238E27FC236}">
                <a16:creationId xmlns:a16="http://schemas.microsoft.com/office/drawing/2014/main" id="{00000000-0008-0000-0300-00002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160568" y="268432"/>
            <a:ext cx="1440000" cy="216000"/>
          </a:xfrm>
          <a:prstGeom prst="roundRect">
            <a:avLst>
              <a:gd name="adj" fmla="val 16667"/>
            </a:avLst>
          </a:prstGeom>
          <a:ln>
            <a:noFill/>
          </a:ln>
          <a:effectLst>
            <a:outerShdw blurRad="76200" dist="38100" dir="7800000" algn="tl" rotWithShape="0">
              <a:srgbClr val="000000">
                <a:alpha val="40000"/>
              </a:srgbClr>
            </a:outerShdw>
          </a:effectLst>
          <a:scene3d>
            <a:camera prst="orthographicFront"/>
            <a:lightRig rig="contrasting" dir="t">
              <a:rot lat="0" lon="0" rev="4200000"/>
            </a:lightRig>
          </a:scene3d>
          <a:sp3d prstMaterial="plastic">
            <a:bevelT w="381000" h="114300" prst="relaxedInset"/>
            <a:contourClr>
              <a:srgbClr val="969696"/>
            </a:contourClr>
          </a:sp3d>
        </xdr:spPr>
      </xdr:pic>
      <xdr:pic>
        <xdr:nvPicPr>
          <xdr:cNvPr id="41" name="Picture 19" descr="AEDP">
            <a:extLst>
              <a:ext uri="{FF2B5EF4-FFF2-40B4-BE49-F238E27FC236}">
                <a16:creationId xmlns:a16="http://schemas.microsoft.com/office/drawing/2014/main" id="{00000000-0008-0000-0300-000029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924302" y="296147"/>
            <a:ext cx="398319" cy="160830"/>
          </a:xfrm>
          <a:prstGeom prst="roundRect">
            <a:avLst>
              <a:gd name="adj" fmla="val 16667"/>
            </a:avLst>
          </a:prstGeom>
          <a:ln>
            <a:noFill/>
          </a:ln>
          <a:effectLst>
            <a:outerShdw blurRad="76200" dist="38100" dir="7800000" algn="tl" rotWithShape="0">
              <a:srgbClr val="000000">
                <a:alpha val="40000"/>
              </a:srgbClr>
            </a:outerShdw>
          </a:effectLst>
          <a:scene3d>
            <a:camera prst="orthographicFront"/>
            <a:lightRig rig="contrasting" dir="t">
              <a:rot lat="0" lon="0" rev="4200000"/>
            </a:lightRig>
          </a:scene3d>
          <a:sp3d prstMaterial="plastic">
            <a:bevelT w="381000" h="114300" prst="relaxedInset"/>
            <a:contourClr>
              <a:srgbClr val="969696"/>
            </a:contourClr>
          </a:sp3d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43297</xdr:colOff>
      <xdr:row>9</xdr:row>
      <xdr:rowOff>25974</xdr:rowOff>
    </xdr:from>
    <xdr:to>
      <xdr:col>90</xdr:col>
      <xdr:colOff>37001</xdr:colOff>
      <xdr:row>26</xdr:row>
      <xdr:rowOff>129883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4433" y="2069519"/>
          <a:ext cx="5371000" cy="3342409"/>
        </a:xfrm>
        <a:prstGeom prst="rect">
          <a:avLst/>
        </a:prstGeom>
      </xdr:spPr>
    </xdr:pic>
    <xdr:clientData/>
  </xdr:twoCellAnchor>
  <xdr:twoCellAnchor>
    <xdr:from>
      <xdr:col>1</xdr:col>
      <xdr:colOff>285750</xdr:colOff>
      <xdr:row>1</xdr:row>
      <xdr:rowOff>225138</xdr:rowOff>
    </xdr:from>
    <xdr:to>
      <xdr:col>11</xdr:col>
      <xdr:colOff>22735</xdr:colOff>
      <xdr:row>3</xdr:row>
      <xdr:rowOff>101763</xdr:rowOff>
    </xdr:to>
    <xdr:pic>
      <xdr:nvPicPr>
        <xdr:cNvPr id="3" name="Picture 12" descr="CHIQUITÍN-14-200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548988"/>
          <a:ext cx="737110" cy="45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25994</xdr:colOff>
      <xdr:row>2</xdr:row>
      <xdr:rowOff>34636</xdr:rowOff>
    </xdr:from>
    <xdr:to>
      <xdr:col>26</xdr:col>
      <xdr:colOff>67956</xdr:colOff>
      <xdr:row>2</xdr:row>
      <xdr:rowOff>214636</xdr:rowOff>
    </xdr:to>
    <xdr:pic>
      <xdr:nvPicPr>
        <xdr:cNvPr id="4" name="3 Imagen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69094" y="682336"/>
          <a:ext cx="956362" cy="180000"/>
        </a:xfrm>
        <a:prstGeom prst="roundRect">
          <a:avLst>
            <a:gd name="adj" fmla="val 16667"/>
          </a:avLst>
        </a:prstGeom>
        <a:ln>
          <a:noFill/>
        </a:ln>
        <a:effectLst>
          <a:outerShdw blurRad="76200" dist="38100" dir="7800000" algn="tl" rotWithShape="0">
            <a:srgbClr val="000000">
              <a:alpha val="40000"/>
            </a:srgbClr>
          </a:outerShdw>
        </a:effectLst>
        <a:scene3d>
          <a:camera prst="orthographicFront"/>
          <a:lightRig rig="contrasting" dir="t">
            <a:rot lat="0" lon="0" rev="4200000"/>
          </a:lightRig>
        </a:scene3d>
        <a:sp3d prstMaterial="plastic">
          <a:bevelT w="381000" h="114300" prst="relaxedInset"/>
          <a:contourClr>
            <a:srgbClr val="969696"/>
          </a:contourClr>
        </a:sp3d>
      </xdr:spPr>
    </xdr:pic>
    <xdr:clientData/>
  </xdr:twoCellAnchor>
  <xdr:twoCellAnchor editAs="oneCell">
    <xdr:from>
      <xdr:col>28</xdr:col>
      <xdr:colOff>14</xdr:colOff>
      <xdr:row>2</xdr:row>
      <xdr:rowOff>34636</xdr:rowOff>
    </xdr:from>
    <xdr:to>
      <xdr:col>50</xdr:col>
      <xdr:colOff>13514</xdr:colOff>
      <xdr:row>2</xdr:row>
      <xdr:rowOff>214636</xdr:rowOff>
    </xdr:to>
    <xdr:pic>
      <xdr:nvPicPr>
        <xdr:cNvPr id="5" name="4 Imagen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09914" y="682336"/>
          <a:ext cx="1689900" cy="180000"/>
        </a:xfrm>
        <a:prstGeom prst="roundRect">
          <a:avLst>
            <a:gd name="adj" fmla="val 16667"/>
          </a:avLst>
        </a:prstGeom>
        <a:ln>
          <a:noFill/>
        </a:ln>
        <a:effectLst>
          <a:outerShdw blurRad="76200" dist="38100" dir="7800000" algn="tl" rotWithShape="0">
            <a:srgbClr val="000000">
              <a:alpha val="40000"/>
            </a:srgbClr>
          </a:outerShdw>
        </a:effectLst>
        <a:scene3d>
          <a:camera prst="orthographicFront"/>
          <a:lightRig rig="contrasting" dir="t">
            <a:rot lat="0" lon="0" rev="4200000"/>
          </a:lightRig>
        </a:scene3d>
        <a:sp3d prstMaterial="plastic">
          <a:bevelT w="381000" h="114300" prst="relaxedInset"/>
          <a:contourClr>
            <a:srgbClr val="969696"/>
          </a:contourClr>
        </a:sp3d>
      </xdr:spPr>
    </xdr:pic>
    <xdr:clientData/>
  </xdr:twoCellAnchor>
  <xdr:twoCellAnchor editAs="oneCell">
    <xdr:from>
      <xdr:col>22</xdr:col>
      <xdr:colOff>60613</xdr:colOff>
      <xdr:row>4</xdr:row>
      <xdr:rowOff>165844</xdr:rowOff>
    </xdr:from>
    <xdr:to>
      <xdr:col>88</xdr:col>
      <xdr:colOff>17318</xdr:colOff>
      <xdr:row>8</xdr:row>
      <xdr:rowOff>53782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7C7DF9D1-4FB2-3862-AE74-EEB2A81854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brightnessContrast bright="-20000" contrast="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649681" y="1256889"/>
          <a:ext cx="5100205" cy="64993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2</xdr:colOff>
      <xdr:row>9</xdr:row>
      <xdr:rowOff>108234</xdr:rowOff>
    </xdr:from>
    <xdr:to>
      <xdr:col>88</xdr:col>
      <xdr:colOff>58883</xdr:colOff>
      <xdr:row>28</xdr:row>
      <xdr:rowOff>57108</xdr:rowOff>
    </xdr:to>
    <xdr:pic>
      <xdr:nvPicPr>
        <xdr:cNvPr id="6" name="5 Imagen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89070" y="2151779"/>
          <a:ext cx="5202381" cy="3568374"/>
        </a:xfrm>
        <a:prstGeom prst="rect">
          <a:avLst/>
        </a:prstGeom>
      </xdr:spPr>
    </xdr:pic>
    <xdr:clientData/>
  </xdr:twoCellAnchor>
  <xdr:twoCellAnchor>
    <xdr:from>
      <xdr:col>1</xdr:col>
      <xdr:colOff>285750</xdr:colOff>
      <xdr:row>1</xdr:row>
      <xdr:rowOff>225138</xdr:rowOff>
    </xdr:from>
    <xdr:to>
      <xdr:col>11</xdr:col>
      <xdr:colOff>22735</xdr:colOff>
      <xdr:row>3</xdr:row>
      <xdr:rowOff>101763</xdr:rowOff>
    </xdr:to>
    <xdr:pic>
      <xdr:nvPicPr>
        <xdr:cNvPr id="3" name="Picture 12" descr="CHIQUITÍN-14-200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548988"/>
          <a:ext cx="737110" cy="45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25994</xdr:colOff>
      <xdr:row>2</xdr:row>
      <xdr:rowOff>34636</xdr:rowOff>
    </xdr:from>
    <xdr:to>
      <xdr:col>26</xdr:col>
      <xdr:colOff>67956</xdr:colOff>
      <xdr:row>2</xdr:row>
      <xdr:rowOff>214636</xdr:rowOff>
    </xdr:to>
    <xdr:pic>
      <xdr:nvPicPr>
        <xdr:cNvPr id="4" name="3 Imagen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69094" y="682336"/>
          <a:ext cx="956362" cy="180000"/>
        </a:xfrm>
        <a:prstGeom prst="roundRect">
          <a:avLst>
            <a:gd name="adj" fmla="val 16667"/>
          </a:avLst>
        </a:prstGeom>
        <a:ln>
          <a:noFill/>
        </a:ln>
        <a:effectLst>
          <a:outerShdw blurRad="76200" dist="38100" dir="7800000" algn="tl" rotWithShape="0">
            <a:srgbClr val="000000">
              <a:alpha val="40000"/>
            </a:srgbClr>
          </a:outerShdw>
        </a:effectLst>
        <a:scene3d>
          <a:camera prst="orthographicFront"/>
          <a:lightRig rig="contrasting" dir="t">
            <a:rot lat="0" lon="0" rev="4200000"/>
          </a:lightRig>
        </a:scene3d>
        <a:sp3d prstMaterial="plastic">
          <a:bevelT w="381000" h="114300" prst="relaxedInset"/>
          <a:contourClr>
            <a:srgbClr val="969696"/>
          </a:contourClr>
        </a:sp3d>
      </xdr:spPr>
    </xdr:pic>
    <xdr:clientData/>
  </xdr:twoCellAnchor>
  <xdr:twoCellAnchor editAs="oneCell">
    <xdr:from>
      <xdr:col>28</xdr:col>
      <xdr:colOff>14</xdr:colOff>
      <xdr:row>2</xdr:row>
      <xdr:rowOff>34636</xdr:rowOff>
    </xdr:from>
    <xdr:to>
      <xdr:col>50</xdr:col>
      <xdr:colOff>13514</xdr:colOff>
      <xdr:row>2</xdr:row>
      <xdr:rowOff>214636</xdr:rowOff>
    </xdr:to>
    <xdr:pic>
      <xdr:nvPicPr>
        <xdr:cNvPr id="5" name="4 Imagen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09914" y="682336"/>
          <a:ext cx="1689900" cy="180000"/>
        </a:xfrm>
        <a:prstGeom prst="roundRect">
          <a:avLst>
            <a:gd name="adj" fmla="val 16667"/>
          </a:avLst>
        </a:prstGeom>
        <a:ln>
          <a:noFill/>
        </a:ln>
        <a:effectLst>
          <a:outerShdw blurRad="76200" dist="38100" dir="7800000" algn="tl" rotWithShape="0">
            <a:srgbClr val="000000">
              <a:alpha val="40000"/>
            </a:srgbClr>
          </a:outerShdw>
        </a:effectLst>
        <a:scene3d>
          <a:camera prst="orthographicFront"/>
          <a:lightRig rig="contrasting" dir="t">
            <a:rot lat="0" lon="0" rev="4200000"/>
          </a:lightRig>
        </a:scene3d>
        <a:sp3d prstMaterial="plastic">
          <a:bevelT w="381000" h="114300" prst="relaxedInset"/>
          <a:contourClr>
            <a:srgbClr val="969696"/>
          </a:contourClr>
        </a:sp3d>
      </xdr:spPr>
    </xdr:pic>
    <xdr:clientData/>
  </xdr:twoCellAnchor>
  <xdr:twoCellAnchor editAs="oneCell">
    <xdr:from>
      <xdr:col>22</xdr:col>
      <xdr:colOff>60613</xdr:colOff>
      <xdr:row>4</xdr:row>
      <xdr:rowOff>164523</xdr:rowOff>
    </xdr:from>
    <xdr:to>
      <xdr:col>88</xdr:col>
      <xdr:colOff>17318</xdr:colOff>
      <xdr:row>8</xdr:row>
      <xdr:rowOff>52461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8B8B2D5-9939-4A1D-B2F0-59B91EE328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brightnessContrast bright="-20000" contrast="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649681" y="1255568"/>
          <a:ext cx="5100205" cy="649938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285750</xdr:colOff>
      <xdr:row>1</xdr:row>
      <xdr:rowOff>225138</xdr:rowOff>
    </xdr:from>
    <xdr:to>
      <xdr:col>11</xdr:col>
      <xdr:colOff>22735</xdr:colOff>
      <xdr:row>3</xdr:row>
      <xdr:rowOff>101763</xdr:rowOff>
    </xdr:to>
    <xdr:pic>
      <xdr:nvPicPr>
        <xdr:cNvPr id="3" name="Picture 12" descr="CHIQUITÍN-14-200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548988"/>
          <a:ext cx="737110" cy="45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25994</xdr:colOff>
      <xdr:row>2</xdr:row>
      <xdr:rowOff>34636</xdr:rowOff>
    </xdr:from>
    <xdr:to>
      <xdr:col>26</xdr:col>
      <xdr:colOff>67956</xdr:colOff>
      <xdr:row>2</xdr:row>
      <xdr:rowOff>214636</xdr:rowOff>
    </xdr:to>
    <xdr:pic>
      <xdr:nvPicPr>
        <xdr:cNvPr id="4" name="3 Imagen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69094" y="682336"/>
          <a:ext cx="956362" cy="180000"/>
        </a:xfrm>
        <a:prstGeom prst="roundRect">
          <a:avLst>
            <a:gd name="adj" fmla="val 16667"/>
          </a:avLst>
        </a:prstGeom>
        <a:ln>
          <a:noFill/>
        </a:ln>
        <a:effectLst>
          <a:outerShdw blurRad="76200" dist="38100" dir="7800000" algn="tl" rotWithShape="0">
            <a:srgbClr val="000000">
              <a:alpha val="40000"/>
            </a:srgbClr>
          </a:outerShdw>
        </a:effectLst>
        <a:scene3d>
          <a:camera prst="orthographicFront"/>
          <a:lightRig rig="contrasting" dir="t">
            <a:rot lat="0" lon="0" rev="4200000"/>
          </a:lightRig>
        </a:scene3d>
        <a:sp3d prstMaterial="plastic">
          <a:bevelT w="381000" h="114300" prst="relaxedInset"/>
          <a:contourClr>
            <a:srgbClr val="969696"/>
          </a:contourClr>
        </a:sp3d>
      </xdr:spPr>
    </xdr:pic>
    <xdr:clientData/>
  </xdr:twoCellAnchor>
  <xdr:twoCellAnchor editAs="oneCell">
    <xdr:from>
      <xdr:col>28</xdr:col>
      <xdr:colOff>14</xdr:colOff>
      <xdr:row>2</xdr:row>
      <xdr:rowOff>34636</xdr:rowOff>
    </xdr:from>
    <xdr:to>
      <xdr:col>50</xdr:col>
      <xdr:colOff>13514</xdr:colOff>
      <xdr:row>2</xdr:row>
      <xdr:rowOff>214636</xdr:rowOff>
    </xdr:to>
    <xdr:pic>
      <xdr:nvPicPr>
        <xdr:cNvPr id="5" name="4 Imagen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09914" y="682336"/>
          <a:ext cx="1689900" cy="180000"/>
        </a:xfrm>
        <a:prstGeom prst="roundRect">
          <a:avLst>
            <a:gd name="adj" fmla="val 16667"/>
          </a:avLst>
        </a:prstGeom>
        <a:ln>
          <a:noFill/>
        </a:ln>
        <a:effectLst>
          <a:outerShdw blurRad="76200" dist="38100" dir="7800000" algn="tl" rotWithShape="0">
            <a:srgbClr val="000000">
              <a:alpha val="40000"/>
            </a:srgbClr>
          </a:outerShdw>
        </a:effectLst>
        <a:scene3d>
          <a:camera prst="orthographicFront"/>
          <a:lightRig rig="contrasting" dir="t">
            <a:rot lat="0" lon="0" rev="4200000"/>
          </a:lightRig>
        </a:scene3d>
        <a:sp3d prstMaterial="plastic">
          <a:bevelT w="381000" h="114300" prst="relaxedInset"/>
          <a:contourClr>
            <a:srgbClr val="969696"/>
          </a:contourClr>
        </a:sp3d>
      </xdr:spPr>
    </xdr:pic>
    <xdr:clientData/>
  </xdr:twoCellAnchor>
  <xdr:twoCellAnchor editAs="oneCell">
    <xdr:from>
      <xdr:col>48</xdr:col>
      <xdr:colOff>25981</xdr:colOff>
      <xdr:row>12</xdr:row>
      <xdr:rowOff>126203</xdr:rowOff>
    </xdr:from>
    <xdr:to>
      <xdr:col>101</xdr:col>
      <xdr:colOff>43300</xdr:colOff>
      <xdr:row>20</xdr:row>
      <xdr:rowOff>84302</xdr:rowOff>
    </xdr:to>
    <xdr:pic>
      <xdr:nvPicPr>
        <xdr:cNvPr id="7" name="Picture 2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41276" y="2741248"/>
          <a:ext cx="4147706" cy="1482099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</a:extLst>
      </xdr:spPr>
    </xdr:pic>
    <xdr:clientData/>
  </xdr:twoCellAnchor>
  <xdr:twoCellAnchor editAs="oneCell">
    <xdr:from>
      <xdr:col>63</xdr:col>
      <xdr:colOff>60618</xdr:colOff>
      <xdr:row>8</xdr:row>
      <xdr:rowOff>188817</xdr:rowOff>
    </xdr:from>
    <xdr:to>
      <xdr:col>88</xdr:col>
      <xdr:colOff>69279</xdr:colOff>
      <xdr:row>13</xdr:row>
      <xdr:rowOff>166830</xdr:rowOff>
    </xdr:to>
    <xdr:pic>
      <xdr:nvPicPr>
        <xdr:cNvPr id="6" name="Picture 8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lum bright="6000" contrast="12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44891" y="2041862"/>
          <a:ext cx="1956956" cy="930513"/>
        </a:xfrm>
        <a:prstGeom prst="roundRect">
          <a:avLst>
            <a:gd name="adj" fmla="val 16667"/>
          </a:avLst>
        </a:prstGeom>
        <a:ln>
          <a:noFill/>
        </a:ln>
        <a:effectLst>
          <a:outerShdw blurRad="152400" dist="12000" dir="900000" sy="98000" kx="110000" ky="200000" algn="tl" rotWithShape="0">
            <a:srgbClr val="000000">
              <a:alpha val="30000"/>
            </a:srgbClr>
          </a:outerShdw>
        </a:effectLst>
        <a:scene3d>
          <a:camera prst="perspectiveRelaxed">
            <a:rot lat="19800000" lon="1200000" rev="20820000"/>
          </a:camera>
          <a:lightRig rig="threePt" dir="t"/>
        </a:scene3d>
        <a:sp3d contourW="6350" prstMaterial="matte">
          <a:bevelT w="101600" h="101600"/>
          <a:contourClr>
            <a:srgbClr val="969696"/>
          </a:contourClr>
        </a:sp3d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</a:extLst>
      </xdr:spPr>
    </xdr:pic>
    <xdr:clientData/>
  </xdr:twoCellAnchor>
  <xdr:twoCellAnchor>
    <xdr:from>
      <xdr:col>11</xdr:col>
      <xdr:colOff>0</xdr:colOff>
      <xdr:row>4</xdr:row>
      <xdr:rowOff>0</xdr:rowOff>
    </xdr:from>
    <xdr:to>
      <xdr:col>29</xdr:col>
      <xdr:colOff>37227</xdr:colOff>
      <xdr:row>5</xdr:row>
      <xdr:rowOff>25500</xdr:rowOff>
    </xdr:to>
    <xdr:grpSp>
      <xdr:nvGrpSpPr>
        <xdr:cNvPr id="8" name="29 Grupo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A8E14F3-79EE-4ABF-B3A8-8D2F5A6A39F2}"/>
            </a:ext>
          </a:extLst>
        </xdr:cNvPr>
        <xdr:cNvGrpSpPr/>
      </xdr:nvGrpSpPr>
      <xdr:grpSpPr>
        <a:xfrm>
          <a:off x="1731818" y="1091045"/>
          <a:ext cx="1440000" cy="216000"/>
          <a:chOff x="1697181" y="5706341"/>
          <a:chExt cx="1440000" cy="216000"/>
        </a:xfrm>
      </xdr:grpSpPr>
      <xdr:pic>
        <xdr:nvPicPr>
          <xdr:cNvPr id="9" name="30 Imagen">
            <a:extLst>
              <a:ext uri="{FF2B5EF4-FFF2-40B4-BE49-F238E27FC236}">
                <a16:creationId xmlns:a16="http://schemas.microsoft.com/office/drawing/2014/main" id="{0B43B590-A72E-942E-4D3C-AA86800CF05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697181" y="5706341"/>
            <a:ext cx="1440000" cy="216000"/>
          </a:xfrm>
          <a:prstGeom prst="roundRect">
            <a:avLst>
              <a:gd name="adj" fmla="val 16667"/>
            </a:avLst>
          </a:prstGeom>
          <a:ln>
            <a:noFill/>
          </a:ln>
          <a:effectLst>
            <a:outerShdw blurRad="76200" dist="38100" dir="7800000" algn="tl" rotWithShape="0">
              <a:srgbClr val="000000">
                <a:alpha val="40000"/>
              </a:srgbClr>
            </a:outerShdw>
          </a:effectLst>
          <a:scene3d>
            <a:camera prst="orthographicFront"/>
            <a:lightRig rig="contrasting" dir="t">
              <a:rot lat="0" lon="0" rev="4200000"/>
            </a:lightRig>
          </a:scene3d>
          <a:sp3d prstMaterial="plastic">
            <a:bevelT w="381000" h="114300" prst="relaxedInset"/>
            <a:contourClr>
              <a:srgbClr val="969696"/>
            </a:contourClr>
          </a:sp3d>
        </xdr:spPr>
      </xdr:pic>
      <xdr:pic>
        <xdr:nvPicPr>
          <xdr:cNvPr id="10" name="Picture 18" descr="AEVO">
            <a:extLst>
              <a:ext uri="{FF2B5EF4-FFF2-40B4-BE49-F238E27FC236}">
                <a16:creationId xmlns:a16="http://schemas.microsoft.com/office/drawing/2014/main" id="{4F0573B1-73B4-7EA0-294B-7726FE72C76F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455722" y="5728854"/>
            <a:ext cx="401216" cy="162000"/>
          </a:xfrm>
          <a:prstGeom prst="roundRect">
            <a:avLst>
              <a:gd name="adj" fmla="val 16667"/>
            </a:avLst>
          </a:prstGeom>
          <a:ln>
            <a:noFill/>
          </a:ln>
          <a:effectLst>
            <a:outerShdw blurRad="76200" dist="38100" dir="7800000" algn="tl" rotWithShape="0">
              <a:srgbClr val="000000">
                <a:alpha val="40000"/>
              </a:srgbClr>
            </a:outerShdw>
          </a:effectLst>
          <a:scene3d>
            <a:camera prst="orthographicFront"/>
            <a:lightRig rig="contrasting" dir="t">
              <a:rot lat="0" lon="0" rev="4200000"/>
            </a:lightRig>
          </a:scene3d>
          <a:sp3d prstMaterial="plastic">
            <a:bevelT w="381000" h="114300" prst="relaxedInset"/>
            <a:contourClr>
              <a:srgbClr val="969696"/>
            </a:contourClr>
          </a:sp3d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60</xdr:col>
      <xdr:colOff>11454</xdr:colOff>
      <xdr:row>4</xdr:row>
      <xdr:rowOff>2795</xdr:rowOff>
    </xdr:from>
    <xdr:to>
      <xdr:col>78</xdr:col>
      <xdr:colOff>48681</xdr:colOff>
      <xdr:row>5</xdr:row>
      <xdr:rowOff>28295</xdr:rowOff>
    </xdr:to>
    <xdr:grpSp>
      <xdr:nvGrpSpPr>
        <xdr:cNvPr id="11" name="32 Grupo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18CFEFB0-761D-457A-974C-056695E800CB}"/>
            </a:ext>
          </a:extLst>
        </xdr:cNvPr>
        <xdr:cNvGrpSpPr/>
      </xdr:nvGrpSpPr>
      <xdr:grpSpPr>
        <a:xfrm>
          <a:off x="5561931" y="1093840"/>
          <a:ext cx="1440000" cy="216000"/>
          <a:chOff x="5345455" y="5700477"/>
          <a:chExt cx="1440000" cy="216000"/>
        </a:xfrm>
      </xdr:grpSpPr>
      <xdr:pic>
        <xdr:nvPicPr>
          <xdr:cNvPr id="12" name="33 Imagen">
            <a:extLst>
              <a:ext uri="{FF2B5EF4-FFF2-40B4-BE49-F238E27FC236}">
                <a16:creationId xmlns:a16="http://schemas.microsoft.com/office/drawing/2014/main" id="{31C2FC83-A5FD-DE31-4268-57244235928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345455" y="5700477"/>
            <a:ext cx="1440000" cy="216000"/>
          </a:xfrm>
          <a:prstGeom prst="roundRect">
            <a:avLst>
              <a:gd name="adj" fmla="val 16667"/>
            </a:avLst>
          </a:prstGeom>
          <a:ln>
            <a:noFill/>
          </a:ln>
          <a:effectLst>
            <a:outerShdw blurRad="76200" dist="38100" dir="7800000" algn="tl" rotWithShape="0">
              <a:srgbClr val="000000">
                <a:alpha val="40000"/>
              </a:srgbClr>
            </a:outerShdw>
          </a:effectLst>
          <a:scene3d>
            <a:camera prst="orthographicFront"/>
            <a:lightRig rig="contrasting" dir="t">
              <a:rot lat="0" lon="0" rev="4200000"/>
            </a:lightRig>
          </a:scene3d>
          <a:sp3d prstMaterial="plastic">
            <a:bevelT w="381000" h="114300" prst="relaxedInset"/>
            <a:contourClr>
              <a:srgbClr val="969696"/>
            </a:contourClr>
          </a:sp3d>
        </xdr:spPr>
      </xdr:pic>
      <xdr:pic>
        <xdr:nvPicPr>
          <xdr:cNvPr id="13" name="Picture 18" descr="AEVO">
            <a:extLst>
              <a:ext uri="{FF2B5EF4-FFF2-40B4-BE49-F238E27FC236}">
                <a16:creationId xmlns:a16="http://schemas.microsoft.com/office/drawing/2014/main" id="{3F1B9945-1B31-1F35-CA34-066DCC33505C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262259" y="5725390"/>
            <a:ext cx="401216" cy="162000"/>
          </a:xfrm>
          <a:prstGeom prst="roundRect">
            <a:avLst>
              <a:gd name="adj" fmla="val 16667"/>
            </a:avLst>
          </a:prstGeom>
          <a:ln>
            <a:noFill/>
          </a:ln>
          <a:effectLst>
            <a:outerShdw blurRad="76200" dist="38100" dir="7800000" algn="tl" rotWithShape="0">
              <a:srgbClr val="000000">
                <a:alpha val="40000"/>
              </a:srgbClr>
            </a:outerShdw>
          </a:effectLst>
          <a:scene3d>
            <a:camera prst="orthographicFront"/>
            <a:lightRig rig="contrasting" dir="t">
              <a:rot lat="0" lon="0" rev="4200000"/>
            </a:lightRig>
          </a:scene3d>
          <a:sp3d prstMaterial="plastic">
            <a:bevelT w="381000" h="114300" prst="relaxedInset"/>
            <a:contourClr>
              <a:srgbClr val="969696"/>
            </a:contourClr>
          </a:sp3d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30</xdr:col>
      <xdr:colOff>60612</xdr:colOff>
      <xdr:row>4</xdr:row>
      <xdr:rowOff>0</xdr:rowOff>
    </xdr:from>
    <xdr:to>
      <xdr:col>49</xdr:col>
      <xdr:colOff>19908</xdr:colOff>
      <xdr:row>5</xdr:row>
      <xdr:rowOff>25500</xdr:rowOff>
    </xdr:to>
    <xdr:grpSp>
      <xdr:nvGrpSpPr>
        <xdr:cNvPr id="14" name="38 Grupo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B4F23B1-6BC9-4B80-A26F-0A288E921483}"/>
            </a:ext>
          </a:extLst>
        </xdr:cNvPr>
        <xdr:cNvGrpSpPr/>
      </xdr:nvGrpSpPr>
      <xdr:grpSpPr>
        <a:xfrm>
          <a:off x="3273135" y="1091045"/>
          <a:ext cx="1440000" cy="216000"/>
          <a:chOff x="3160568" y="268432"/>
          <a:chExt cx="1440000" cy="216000"/>
        </a:xfrm>
      </xdr:grpSpPr>
      <xdr:pic>
        <xdr:nvPicPr>
          <xdr:cNvPr id="15" name="39 Imagen">
            <a:extLst>
              <a:ext uri="{FF2B5EF4-FFF2-40B4-BE49-F238E27FC236}">
                <a16:creationId xmlns:a16="http://schemas.microsoft.com/office/drawing/2014/main" id="{C28A1797-4C1B-40A0-F481-C5B1E6C6FDD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160568" y="268432"/>
            <a:ext cx="1440000" cy="216000"/>
          </a:xfrm>
          <a:prstGeom prst="roundRect">
            <a:avLst>
              <a:gd name="adj" fmla="val 16667"/>
            </a:avLst>
          </a:prstGeom>
          <a:ln>
            <a:noFill/>
          </a:ln>
          <a:effectLst>
            <a:outerShdw blurRad="76200" dist="38100" dir="7800000" algn="tl" rotWithShape="0">
              <a:srgbClr val="000000">
                <a:alpha val="40000"/>
              </a:srgbClr>
            </a:outerShdw>
          </a:effectLst>
          <a:scene3d>
            <a:camera prst="orthographicFront"/>
            <a:lightRig rig="contrasting" dir="t">
              <a:rot lat="0" lon="0" rev="4200000"/>
            </a:lightRig>
          </a:scene3d>
          <a:sp3d prstMaterial="plastic">
            <a:bevelT w="381000" h="114300" prst="relaxedInset"/>
            <a:contourClr>
              <a:srgbClr val="969696"/>
            </a:contourClr>
          </a:sp3d>
        </xdr:spPr>
      </xdr:pic>
      <xdr:pic>
        <xdr:nvPicPr>
          <xdr:cNvPr id="16" name="Picture 19" descr="AEDP">
            <a:extLst>
              <a:ext uri="{FF2B5EF4-FFF2-40B4-BE49-F238E27FC236}">
                <a16:creationId xmlns:a16="http://schemas.microsoft.com/office/drawing/2014/main" id="{9AE4572F-94B7-D83A-D655-905DF8036975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924302" y="296147"/>
            <a:ext cx="398319" cy="160830"/>
          </a:xfrm>
          <a:prstGeom prst="roundRect">
            <a:avLst>
              <a:gd name="adj" fmla="val 16667"/>
            </a:avLst>
          </a:prstGeom>
          <a:ln>
            <a:noFill/>
          </a:ln>
          <a:effectLst>
            <a:outerShdw blurRad="76200" dist="38100" dir="7800000" algn="tl" rotWithShape="0">
              <a:srgbClr val="000000">
                <a:alpha val="40000"/>
              </a:srgbClr>
            </a:outerShdw>
          </a:effectLst>
          <a:scene3d>
            <a:camera prst="orthographicFront"/>
            <a:lightRig rig="contrasting" dir="t">
              <a:rot lat="0" lon="0" rev="4200000"/>
            </a:lightRig>
          </a:scene3d>
          <a:sp3d prstMaterial="plastic">
            <a:bevelT w="381000" h="114300" prst="relaxedInset"/>
            <a:contourClr>
              <a:srgbClr val="969696"/>
            </a:contourClr>
          </a:sp3d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80</xdr:col>
      <xdr:colOff>65807</xdr:colOff>
      <xdr:row>4</xdr:row>
      <xdr:rowOff>5196</xdr:rowOff>
    </xdr:from>
    <xdr:to>
      <xdr:col>99</xdr:col>
      <xdr:colOff>25103</xdr:colOff>
      <xdr:row>5</xdr:row>
      <xdr:rowOff>30696</xdr:rowOff>
    </xdr:to>
    <xdr:grpSp>
      <xdr:nvGrpSpPr>
        <xdr:cNvPr id="17" name="20 Grupo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F776E9A5-F550-4AB8-B9E7-2EA4606FAE0C}"/>
            </a:ext>
          </a:extLst>
        </xdr:cNvPr>
        <xdr:cNvGrpSpPr/>
      </xdr:nvGrpSpPr>
      <xdr:grpSpPr>
        <a:xfrm>
          <a:off x="7174921" y="1096241"/>
          <a:ext cx="1440000" cy="216000"/>
          <a:chOff x="6927273" y="969818"/>
          <a:chExt cx="1440000" cy="216000"/>
        </a:xfrm>
      </xdr:grpSpPr>
      <xdr:pic>
        <xdr:nvPicPr>
          <xdr:cNvPr id="18" name="21 Imagen">
            <a:extLst>
              <a:ext uri="{FF2B5EF4-FFF2-40B4-BE49-F238E27FC236}">
                <a16:creationId xmlns:a16="http://schemas.microsoft.com/office/drawing/2014/main" id="{DAB29AD8-4F5A-9A21-EE51-6DB5151786E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7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927273" y="969818"/>
            <a:ext cx="1440000" cy="216000"/>
          </a:xfrm>
          <a:prstGeom prst="roundRect">
            <a:avLst>
              <a:gd name="adj" fmla="val 16667"/>
            </a:avLst>
          </a:prstGeom>
          <a:ln>
            <a:noFill/>
          </a:ln>
          <a:effectLst>
            <a:outerShdw blurRad="76200" dist="38100" dir="7800000" algn="tl" rotWithShape="0">
              <a:srgbClr val="000000">
                <a:alpha val="40000"/>
              </a:srgbClr>
            </a:outerShdw>
          </a:effectLst>
          <a:scene3d>
            <a:camera prst="orthographicFront"/>
            <a:lightRig rig="contrasting" dir="t">
              <a:rot lat="0" lon="0" rev="4200000"/>
            </a:lightRig>
          </a:scene3d>
          <a:sp3d prstMaterial="plastic">
            <a:bevelT w="381000" h="114300" prst="relaxedInset"/>
            <a:contourClr>
              <a:srgbClr val="969696"/>
            </a:contourClr>
          </a:sp3d>
        </xdr:spPr>
      </xdr:pic>
      <xdr:pic>
        <xdr:nvPicPr>
          <xdr:cNvPr id="19" name="Picture 19" descr="AEDP">
            <a:extLst>
              <a:ext uri="{FF2B5EF4-FFF2-40B4-BE49-F238E27FC236}">
                <a16:creationId xmlns:a16="http://schemas.microsoft.com/office/drawing/2014/main" id="{E809C150-E3BF-0F24-2CAE-9F174AEF3B5C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41672" y="992336"/>
            <a:ext cx="398319" cy="160830"/>
          </a:xfrm>
          <a:prstGeom prst="roundRect">
            <a:avLst>
              <a:gd name="adj" fmla="val 16667"/>
            </a:avLst>
          </a:prstGeom>
          <a:ln>
            <a:noFill/>
          </a:ln>
          <a:effectLst>
            <a:outerShdw blurRad="76200" dist="38100" dir="7800000" algn="tl" rotWithShape="0">
              <a:srgbClr val="000000">
                <a:alpha val="40000"/>
              </a:srgbClr>
            </a:outerShdw>
          </a:effectLst>
          <a:scene3d>
            <a:camera prst="orthographicFront"/>
            <a:lightRig rig="contrasting" dir="t">
              <a:rot lat="0" lon="0" rev="4200000"/>
            </a:lightRig>
          </a:scene3d>
          <a:sp3d prstMaterial="plastic">
            <a:bevelT w="381000" h="114300" prst="relaxedInset"/>
            <a:contourClr>
              <a:srgbClr val="969696"/>
            </a:contourClr>
          </a:sp3d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7:DD30"/>
  <sheetViews>
    <sheetView showRowColHeaders="0" zoomScale="110" zoomScaleNormal="110" workbookViewId="0">
      <selection activeCell="AS14" sqref="AS14:AV14"/>
    </sheetView>
  </sheetViews>
  <sheetFormatPr baseColWidth="10" defaultColWidth="9.140625" defaultRowHeight="15" x14ac:dyDescent="0.25"/>
  <cols>
    <col min="1" max="1" width="10.7109375" style="2" customWidth="1"/>
    <col min="2" max="2" width="4.7109375" style="2" customWidth="1"/>
    <col min="3" max="105" width="1.140625" style="2" customWidth="1"/>
    <col min="106" max="106" width="4.7109375" style="2" customWidth="1"/>
    <col min="107" max="16384" width="9.140625" style="2"/>
  </cols>
  <sheetData>
    <row r="7" spans="2:108" ht="25.5" customHeight="1" x14ac:dyDescent="0.25"/>
    <row r="8" spans="2:108" ht="21" x14ac:dyDescent="0.35">
      <c r="B8" s="1"/>
      <c r="C8" s="41" t="s">
        <v>53</v>
      </c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  <c r="AF8" s="41"/>
      <c r="AG8" s="41"/>
      <c r="AH8" s="41"/>
      <c r="AI8" s="41"/>
      <c r="AJ8" s="41"/>
      <c r="AK8" s="41"/>
      <c r="AL8" s="41"/>
      <c r="AM8" s="41"/>
      <c r="AN8" s="41"/>
      <c r="AO8" s="41"/>
      <c r="AP8" s="41"/>
      <c r="AQ8" s="41"/>
      <c r="AR8" s="41"/>
      <c r="AS8" s="41"/>
      <c r="AT8" s="41"/>
      <c r="AU8" s="41"/>
      <c r="AV8" s="41"/>
      <c r="AW8" s="41"/>
      <c r="AX8" s="41"/>
      <c r="AY8" s="41"/>
      <c r="AZ8" s="41"/>
      <c r="BA8" s="41"/>
      <c r="BB8" s="41"/>
      <c r="BC8" s="41"/>
      <c r="BD8" s="41"/>
      <c r="BE8" s="41"/>
      <c r="BF8" s="41"/>
      <c r="BG8" s="41"/>
      <c r="BH8" s="41"/>
      <c r="BI8" s="41"/>
      <c r="BJ8" s="41"/>
      <c r="BK8" s="41"/>
      <c r="BL8" s="41"/>
      <c r="BM8" s="41"/>
      <c r="BN8" s="41"/>
      <c r="BO8" s="41"/>
      <c r="BP8" s="41"/>
      <c r="BQ8" s="41"/>
      <c r="BR8" s="41"/>
      <c r="BS8" s="41"/>
      <c r="BT8" s="41"/>
      <c r="BU8" s="41"/>
      <c r="BV8" s="41"/>
      <c r="BW8" s="41"/>
      <c r="BX8" s="41"/>
      <c r="BY8" s="41"/>
      <c r="BZ8" s="41"/>
      <c r="CA8" s="41"/>
      <c r="CB8" s="41"/>
      <c r="CC8" s="41"/>
      <c r="CD8" s="41"/>
      <c r="CE8" s="41"/>
      <c r="CF8" s="41"/>
      <c r="CG8" s="41"/>
      <c r="CH8" s="41"/>
      <c r="CI8" s="41"/>
      <c r="CJ8" s="41"/>
      <c r="CK8" s="41"/>
      <c r="CL8" s="41"/>
      <c r="CM8" s="41"/>
      <c r="CN8" s="41"/>
      <c r="CO8" s="41"/>
      <c r="CP8" s="41"/>
      <c r="CQ8" s="41"/>
      <c r="CR8" s="41"/>
      <c r="CS8" s="41"/>
      <c r="CT8" s="41"/>
      <c r="CU8" s="41"/>
      <c r="CV8" s="41"/>
      <c r="CW8" s="41"/>
      <c r="CX8" s="41"/>
      <c r="CY8" s="41"/>
      <c r="CZ8" s="41"/>
      <c r="DA8" s="41"/>
      <c r="DB8" s="1"/>
    </row>
    <row r="10" spans="2:108" ht="15" customHeight="1" x14ac:dyDescent="0.25"/>
    <row r="11" spans="2:108" x14ac:dyDescent="0.25">
      <c r="AS11" s="42" t="s">
        <v>1</v>
      </c>
      <c r="AT11" s="42"/>
      <c r="AU11" s="42"/>
      <c r="AV11" s="42"/>
      <c r="AW11" s="42"/>
      <c r="AX11" s="42"/>
      <c r="AY11" s="42"/>
      <c r="AZ11" s="42"/>
      <c r="BA11" s="42"/>
      <c r="BB11" s="42"/>
      <c r="BC11" s="42"/>
      <c r="BD11" s="42"/>
      <c r="BE11" s="42"/>
      <c r="BF11" s="42"/>
      <c r="BG11" s="42"/>
      <c r="BH11" s="42"/>
      <c r="BI11" s="42"/>
      <c r="BJ11" s="42"/>
      <c r="BK11" s="42"/>
      <c r="BL11" s="42"/>
      <c r="BM11" s="42"/>
      <c r="BN11" s="42"/>
      <c r="BU11" s="42" t="s">
        <v>19</v>
      </c>
      <c r="BV11" s="42"/>
      <c r="BW11" s="42"/>
      <c r="BX11" s="42"/>
      <c r="BY11" s="42"/>
      <c r="BZ11" s="42"/>
      <c r="CA11" s="42"/>
      <c r="CB11" s="42"/>
      <c r="CC11" s="42"/>
      <c r="CD11" s="42"/>
      <c r="CE11" s="42"/>
      <c r="CF11" s="42"/>
      <c r="CG11" s="42"/>
      <c r="CH11" s="42"/>
      <c r="CI11" s="42"/>
      <c r="CJ11" s="42"/>
      <c r="CK11" s="42"/>
      <c r="CL11" s="42"/>
      <c r="CM11" s="42"/>
      <c r="CN11" s="42"/>
      <c r="CO11" s="42"/>
      <c r="CP11" s="42"/>
      <c r="DD11" s="7"/>
    </row>
    <row r="12" spans="2:108" x14ac:dyDescent="0.25">
      <c r="AS12" s="43" t="s">
        <v>3</v>
      </c>
      <c r="AT12" s="43"/>
      <c r="AU12" s="43"/>
      <c r="AV12" s="43"/>
      <c r="BA12" s="43" t="s">
        <v>39</v>
      </c>
      <c r="BB12" s="43"/>
      <c r="BC12" s="43"/>
      <c r="BD12" s="43"/>
      <c r="BE12" s="43"/>
      <c r="BF12" s="43"/>
      <c r="BG12" s="43"/>
      <c r="BH12" s="43"/>
      <c r="BI12" s="43"/>
      <c r="BJ12" s="43"/>
      <c r="BK12" s="43"/>
      <c r="BL12" s="43"/>
      <c r="BM12" s="43"/>
      <c r="BN12" s="43"/>
      <c r="BU12" s="44" t="s">
        <v>4</v>
      </c>
      <c r="BV12" s="44"/>
      <c r="BW12" s="44"/>
      <c r="BX12" s="44"/>
      <c r="BY12" s="44"/>
      <c r="BZ12" s="44"/>
      <c r="CA12" s="44"/>
      <c r="CB12" s="44"/>
      <c r="CC12" s="44"/>
      <c r="CD12" s="44"/>
      <c r="CE12" s="44"/>
      <c r="CF12" s="43" t="s">
        <v>5</v>
      </c>
      <c r="CG12" s="43"/>
      <c r="CH12" s="43"/>
      <c r="CI12" s="43"/>
      <c r="CJ12" s="43"/>
      <c r="CK12" s="43"/>
      <c r="CL12" s="43"/>
      <c r="CM12" s="43"/>
      <c r="CN12" s="43"/>
      <c r="CO12" s="43"/>
      <c r="CP12" s="43"/>
      <c r="DD12" s="7"/>
    </row>
    <row r="13" spans="2:108" ht="18.75" x14ac:dyDescent="0.3">
      <c r="M13" s="39" t="s">
        <v>6</v>
      </c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  <c r="AC13" s="3"/>
      <c r="AD13" s="3"/>
      <c r="AE13" s="3"/>
      <c r="AF13" s="3"/>
      <c r="AG13" s="39" t="s">
        <v>8</v>
      </c>
      <c r="AH13" s="39"/>
      <c r="AI13" s="39"/>
      <c r="AJ13" s="39"/>
      <c r="AK13" s="39"/>
      <c r="AL13" s="39"/>
      <c r="AS13" s="40" t="s">
        <v>51</v>
      </c>
      <c r="AT13" s="40"/>
      <c r="AU13" s="40"/>
      <c r="AV13" s="40"/>
      <c r="AW13" s="18"/>
      <c r="AX13" s="18"/>
      <c r="AY13" s="18"/>
      <c r="AZ13" s="18"/>
      <c r="BA13" s="40" t="s">
        <v>48</v>
      </c>
      <c r="BB13" s="40"/>
      <c r="BC13" s="40"/>
      <c r="BD13" s="40"/>
      <c r="BE13" s="18"/>
      <c r="BF13" s="40" t="s">
        <v>49</v>
      </c>
      <c r="BG13" s="40"/>
      <c r="BH13" s="40"/>
      <c r="BI13" s="40"/>
      <c r="BJ13" s="18"/>
      <c r="BK13" s="40" t="s">
        <v>50</v>
      </c>
      <c r="BL13" s="40"/>
      <c r="BM13" s="40"/>
      <c r="BN13" s="40"/>
      <c r="BU13" s="45">
        <f>SUM(BU14:CE23)</f>
        <v>0</v>
      </c>
      <c r="BV13" s="45"/>
      <c r="BW13" s="45"/>
      <c r="BX13" s="45"/>
      <c r="BY13" s="45"/>
      <c r="BZ13" s="45"/>
      <c r="CA13" s="45"/>
      <c r="CB13" s="45"/>
      <c r="CC13" s="45"/>
      <c r="CD13" s="45"/>
      <c r="CE13" s="45"/>
      <c r="CF13" s="46">
        <f>SUM(CF14:CP23)</f>
        <v>0.99999999999999989</v>
      </c>
      <c r="CG13" s="46"/>
      <c r="CH13" s="46"/>
      <c r="CI13" s="46"/>
      <c r="CJ13" s="46"/>
      <c r="CK13" s="46"/>
      <c r="CL13" s="46"/>
      <c r="CM13" s="46"/>
      <c r="CN13" s="46"/>
      <c r="CO13" s="46"/>
      <c r="CP13" s="46"/>
      <c r="DD13" s="7"/>
    </row>
    <row r="14" spans="2:108" x14ac:dyDescent="0.25">
      <c r="M14" s="9" t="s">
        <v>20</v>
      </c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3"/>
      <c r="AG14" s="30">
        <v>0.1</v>
      </c>
      <c r="AH14" s="30"/>
      <c r="AI14" s="30"/>
      <c r="AJ14" s="30"/>
      <c r="AK14" s="30"/>
      <c r="AL14" s="30"/>
      <c r="AS14" s="31"/>
      <c r="AT14" s="32"/>
      <c r="AU14" s="32"/>
      <c r="AV14" s="33"/>
      <c r="BA14" s="31"/>
      <c r="BB14" s="32"/>
      <c r="BC14" s="32"/>
      <c r="BD14" s="33"/>
      <c r="BF14" s="31"/>
      <c r="BG14" s="32"/>
      <c r="BH14" s="32"/>
      <c r="BI14" s="33"/>
      <c r="BK14" s="31"/>
      <c r="BL14" s="32"/>
      <c r="BM14" s="32"/>
      <c r="BN14" s="33"/>
      <c r="BO14" s="34">
        <f>IF(AS14&lt;&gt;"",100,IF(BA14&lt;&gt;"",75,IF(BF14&lt;&gt;"",40,IF(BK14&lt;&gt;"",15,0))))</f>
        <v>0</v>
      </c>
      <c r="BP14" s="35"/>
      <c r="BQ14" s="35"/>
      <c r="BR14" s="35"/>
      <c r="BS14" s="35"/>
      <c r="BT14" s="35"/>
      <c r="BU14" s="38">
        <f t="shared" ref="BU14:BU23" si="0">(AG14*BO14)/100</f>
        <v>0</v>
      </c>
      <c r="BV14" s="38"/>
      <c r="BW14" s="38"/>
      <c r="BX14" s="38"/>
      <c r="BY14" s="38"/>
      <c r="BZ14" s="38"/>
      <c r="CA14" s="38"/>
      <c r="CB14" s="38"/>
      <c r="CC14" s="38"/>
      <c r="CD14" s="38"/>
      <c r="CE14" s="38"/>
      <c r="CF14" s="38">
        <f t="shared" ref="CF14:CF23" si="1">AG14-BU14</f>
        <v>0.1</v>
      </c>
      <c r="CG14" s="38"/>
      <c r="CH14" s="38"/>
      <c r="CI14" s="38"/>
      <c r="CJ14" s="38"/>
      <c r="CK14" s="38"/>
      <c r="CL14" s="38"/>
      <c r="CM14" s="38"/>
      <c r="CN14" s="38"/>
      <c r="CO14" s="38"/>
      <c r="CP14" s="38"/>
      <c r="DD14" s="7"/>
    </row>
    <row r="15" spans="2:108" x14ac:dyDescent="0.25">
      <c r="M15" s="9" t="s">
        <v>21</v>
      </c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3"/>
      <c r="AG15" s="30">
        <v>0.1</v>
      </c>
      <c r="AH15" s="30"/>
      <c r="AI15" s="30"/>
      <c r="AJ15" s="30"/>
      <c r="AK15" s="30"/>
      <c r="AL15" s="30"/>
      <c r="AS15" s="31"/>
      <c r="AT15" s="32"/>
      <c r="AU15" s="32"/>
      <c r="AV15" s="33"/>
      <c r="BA15" s="31"/>
      <c r="BB15" s="32"/>
      <c r="BC15" s="32"/>
      <c r="BD15" s="33"/>
      <c r="BF15" s="31"/>
      <c r="BG15" s="32"/>
      <c r="BH15" s="32"/>
      <c r="BI15" s="33"/>
      <c r="BK15" s="31"/>
      <c r="BL15" s="32"/>
      <c r="BM15" s="32"/>
      <c r="BN15" s="33"/>
      <c r="BO15" s="34">
        <f t="shared" ref="BO15:BO23" si="2">IF(AS15&lt;&gt;"",100,IF(BA15&lt;&gt;"",75,IF(BF15&lt;&gt;"",40,IF(BK15&lt;&gt;"",15,0))))</f>
        <v>0</v>
      </c>
      <c r="BP15" s="35"/>
      <c r="BQ15" s="35"/>
      <c r="BR15" s="35"/>
      <c r="BS15" s="35"/>
      <c r="BT15" s="35"/>
      <c r="BU15" s="29">
        <f t="shared" si="0"/>
        <v>0</v>
      </c>
      <c r="BV15" s="29"/>
      <c r="BW15" s="29"/>
      <c r="BX15" s="29"/>
      <c r="BY15" s="29"/>
      <c r="BZ15" s="29"/>
      <c r="CA15" s="29"/>
      <c r="CB15" s="29"/>
      <c r="CC15" s="29"/>
      <c r="CD15" s="29"/>
      <c r="CE15" s="29"/>
      <c r="CF15" s="29">
        <f t="shared" si="1"/>
        <v>0.1</v>
      </c>
      <c r="CG15" s="29"/>
      <c r="CH15" s="29"/>
      <c r="CI15" s="29"/>
      <c r="CJ15" s="29"/>
      <c r="CK15" s="29"/>
      <c r="CL15" s="29"/>
      <c r="CM15" s="29"/>
      <c r="CN15" s="29"/>
      <c r="CO15" s="29"/>
      <c r="CP15" s="29"/>
      <c r="DD15" s="7"/>
    </row>
    <row r="16" spans="2:108" x14ac:dyDescent="0.25">
      <c r="M16" s="9" t="s">
        <v>22</v>
      </c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3"/>
      <c r="AG16" s="30">
        <v>0.1</v>
      </c>
      <c r="AH16" s="30"/>
      <c r="AI16" s="30"/>
      <c r="AJ16" s="30"/>
      <c r="AK16" s="30"/>
      <c r="AL16" s="30"/>
      <c r="AS16" s="31"/>
      <c r="AT16" s="32"/>
      <c r="AU16" s="32"/>
      <c r="AV16" s="33"/>
      <c r="BA16" s="31"/>
      <c r="BB16" s="32"/>
      <c r="BC16" s="32"/>
      <c r="BD16" s="33"/>
      <c r="BF16" s="31"/>
      <c r="BG16" s="32"/>
      <c r="BH16" s="32"/>
      <c r="BI16" s="33"/>
      <c r="BK16" s="31"/>
      <c r="BL16" s="32"/>
      <c r="BM16" s="32"/>
      <c r="BN16" s="33"/>
      <c r="BO16" s="34">
        <f t="shared" si="2"/>
        <v>0</v>
      </c>
      <c r="BP16" s="35"/>
      <c r="BQ16" s="35"/>
      <c r="BR16" s="35"/>
      <c r="BS16" s="35"/>
      <c r="BT16" s="35"/>
      <c r="BU16" s="29">
        <f t="shared" si="0"/>
        <v>0</v>
      </c>
      <c r="BV16" s="29"/>
      <c r="BW16" s="29"/>
      <c r="BX16" s="29"/>
      <c r="BY16" s="29"/>
      <c r="BZ16" s="29"/>
      <c r="CA16" s="29"/>
      <c r="CB16" s="29"/>
      <c r="CC16" s="29"/>
      <c r="CD16" s="29"/>
      <c r="CE16" s="29"/>
      <c r="CF16" s="29">
        <f t="shared" si="1"/>
        <v>0.1</v>
      </c>
      <c r="CG16" s="29"/>
      <c r="CH16" s="29"/>
      <c r="CI16" s="29"/>
      <c r="CJ16" s="29"/>
      <c r="CK16" s="29"/>
      <c r="CL16" s="29"/>
      <c r="CM16" s="29"/>
      <c r="CN16" s="29"/>
      <c r="CO16" s="29"/>
      <c r="CP16" s="29"/>
      <c r="DD16" s="7"/>
    </row>
    <row r="17" spans="3:108" x14ac:dyDescent="0.25">
      <c r="M17" s="9" t="s">
        <v>23</v>
      </c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3"/>
      <c r="AG17" s="30">
        <v>0.1</v>
      </c>
      <c r="AH17" s="30"/>
      <c r="AI17" s="30"/>
      <c r="AJ17" s="30"/>
      <c r="AK17" s="30"/>
      <c r="AL17" s="30"/>
      <c r="AS17" s="31"/>
      <c r="AT17" s="32"/>
      <c r="AU17" s="32"/>
      <c r="AV17" s="33"/>
      <c r="BA17" s="31"/>
      <c r="BB17" s="32"/>
      <c r="BC17" s="32"/>
      <c r="BD17" s="33"/>
      <c r="BF17" s="31"/>
      <c r="BG17" s="32"/>
      <c r="BH17" s="32"/>
      <c r="BI17" s="33"/>
      <c r="BK17" s="31"/>
      <c r="BL17" s="32"/>
      <c r="BM17" s="32"/>
      <c r="BN17" s="33"/>
      <c r="BO17" s="34">
        <f t="shared" si="2"/>
        <v>0</v>
      </c>
      <c r="BP17" s="35"/>
      <c r="BQ17" s="35"/>
      <c r="BR17" s="35"/>
      <c r="BS17" s="35"/>
      <c r="BT17" s="35"/>
      <c r="BU17" s="29">
        <f t="shared" si="0"/>
        <v>0</v>
      </c>
      <c r="BV17" s="29"/>
      <c r="BW17" s="29"/>
      <c r="BX17" s="29"/>
      <c r="BY17" s="29"/>
      <c r="BZ17" s="29"/>
      <c r="CA17" s="29"/>
      <c r="CB17" s="29"/>
      <c r="CC17" s="29"/>
      <c r="CD17" s="29"/>
      <c r="CE17" s="29"/>
      <c r="CF17" s="29">
        <f t="shared" si="1"/>
        <v>0.1</v>
      </c>
      <c r="CG17" s="29"/>
      <c r="CH17" s="29"/>
      <c r="CI17" s="29"/>
      <c r="CJ17" s="29"/>
      <c r="CK17" s="29"/>
      <c r="CL17" s="29"/>
      <c r="CM17" s="29"/>
      <c r="CN17" s="29"/>
      <c r="CO17" s="29"/>
      <c r="CP17" s="29"/>
      <c r="DD17" s="7"/>
    </row>
    <row r="18" spans="3:108" x14ac:dyDescent="0.25">
      <c r="M18" s="9" t="s">
        <v>24</v>
      </c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3"/>
      <c r="AG18" s="30">
        <v>0.1</v>
      </c>
      <c r="AH18" s="30"/>
      <c r="AI18" s="30"/>
      <c r="AJ18" s="30"/>
      <c r="AK18" s="30"/>
      <c r="AL18" s="30"/>
      <c r="AS18" s="31"/>
      <c r="AT18" s="32"/>
      <c r="AU18" s="32"/>
      <c r="AV18" s="33"/>
      <c r="BA18" s="31"/>
      <c r="BB18" s="32"/>
      <c r="BC18" s="32"/>
      <c r="BD18" s="33"/>
      <c r="BF18" s="31"/>
      <c r="BG18" s="32"/>
      <c r="BH18" s="32"/>
      <c r="BI18" s="33"/>
      <c r="BK18" s="31"/>
      <c r="BL18" s="32"/>
      <c r="BM18" s="32"/>
      <c r="BN18" s="33"/>
      <c r="BO18" s="34">
        <f t="shared" si="2"/>
        <v>0</v>
      </c>
      <c r="BP18" s="35"/>
      <c r="BQ18" s="35"/>
      <c r="BR18" s="35"/>
      <c r="BS18" s="35"/>
      <c r="BT18" s="35"/>
      <c r="BU18" s="29">
        <f t="shared" si="0"/>
        <v>0</v>
      </c>
      <c r="BV18" s="29"/>
      <c r="BW18" s="29"/>
      <c r="BX18" s="29"/>
      <c r="BY18" s="29"/>
      <c r="BZ18" s="29"/>
      <c r="CA18" s="29"/>
      <c r="CB18" s="29"/>
      <c r="CC18" s="29"/>
      <c r="CD18" s="29"/>
      <c r="CE18" s="29"/>
      <c r="CF18" s="29">
        <f t="shared" si="1"/>
        <v>0.1</v>
      </c>
      <c r="CG18" s="29"/>
      <c r="CH18" s="29"/>
      <c r="CI18" s="29"/>
      <c r="CJ18" s="29"/>
      <c r="CK18" s="29"/>
      <c r="CL18" s="29"/>
      <c r="CM18" s="29"/>
      <c r="CN18" s="29"/>
      <c r="CO18" s="29"/>
      <c r="CP18" s="29"/>
      <c r="DD18" s="7"/>
    </row>
    <row r="19" spans="3:108" x14ac:dyDescent="0.25">
      <c r="M19" s="9" t="s">
        <v>25</v>
      </c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3"/>
      <c r="AG19" s="30">
        <v>0.1</v>
      </c>
      <c r="AH19" s="30"/>
      <c r="AI19" s="30"/>
      <c r="AJ19" s="30"/>
      <c r="AK19" s="30"/>
      <c r="AL19" s="30"/>
      <c r="AS19" s="31"/>
      <c r="AT19" s="32"/>
      <c r="AU19" s="32"/>
      <c r="AV19" s="33"/>
      <c r="BA19" s="31"/>
      <c r="BB19" s="32"/>
      <c r="BC19" s="32"/>
      <c r="BD19" s="33"/>
      <c r="BF19" s="31"/>
      <c r="BG19" s="32"/>
      <c r="BH19" s="32"/>
      <c r="BI19" s="33"/>
      <c r="BK19" s="31"/>
      <c r="BL19" s="32"/>
      <c r="BM19" s="32"/>
      <c r="BN19" s="33"/>
      <c r="BO19" s="34">
        <f t="shared" si="2"/>
        <v>0</v>
      </c>
      <c r="BP19" s="35"/>
      <c r="BQ19" s="35"/>
      <c r="BR19" s="35"/>
      <c r="BS19" s="35"/>
      <c r="BT19" s="35"/>
      <c r="BU19" s="29">
        <f t="shared" si="0"/>
        <v>0</v>
      </c>
      <c r="BV19" s="29"/>
      <c r="BW19" s="29"/>
      <c r="BX19" s="29"/>
      <c r="BY19" s="29"/>
      <c r="BZ19" s="29"/>
      <c r="CA19" s="29"/>
      <c r="CB19" s="29"/>
      <c r="CC19" s="29"/>
      <c r="CD19" s="29"/>
      <c r="CE19" s="29"/>
      <c r="CF19" s="29">
        <f t="shared" si="1"/>
        <v>0.1</v>
      </c>
      <c r="CG19" s="29"/>
      <c r="CH19" s="29"/>
      <c r="CI19" s="29"/>
      <c r="CJ19" s="29"/>
      <c r="CK19" s="29"/>
      <c r="CL19" s="29"/>
      <c r="CM19" s="29"/>
      <c r="CN19" s="29"/>
      <c r="CO19" s="29"/>
      <c r="CP19" s="29"/>
      <c r="DD19" s="7"/>
    </row>
    <row r="20" spans="3:108" x14ac:dyDescent="0.25">
      <c r="M20" s="9" t="s">
        <v>26</v>
      </c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3"/>
      <c r="AG20" s="30">
        <v>0.1</v>
      </c>
      <c r="AH20" s="30"/>
      <c r="AI20" s="30"/>
      <c r="AJ20" s="30"/>
      <c r="AK20" s="30"/>
      <c r="AL20" s="30"/>
      <c r="AS20" s="31"/>
      <c r="AT20" s="32"/>
      <c r="AU20" s="32"/>
      <c r="AV20" s="33"/>
      <c r="BA20" s="31"/>
      <c r="BB20" s="32"/>
      <c r="BC20" s="32"/>
      <c r="BD20" s="33"/>
      <c r="BF20" s="31"/>
      <c r="BG20" s="32"/>
      <c r="BH20" s="32"/>
      <c r="BI20" s="33"/>
      <c r="BK20" s="31"/>
      <c r="BL20" s="32"/>
      <c r="BM20" s="32"/>
      <c r="BN20" s="33"/>
      <c r="BO20" s="34">
        <f t="shared" si="2"/>
        <v>0</v>
      </c>
      <c r="BP20" s="35"/>
      <c r="BQ20" s="35"/>
      <c r="BR20" s="35"/>
      <c r="BS20" s="35"/>
      <c r="BT20" s="35"/>
      <c r="BU20" s="29">
        <f t="shared" si="0"/>
        <v>0</v>
      </c>
      <c r="BV20" s="29"/>
      <c r="BW20" s="29"/>
      <c r="BX20" s="29"/>
      <c r="BY20" s="29"/>
      <c r="BZ20" s="29"/>
      <c r="CA20" s="29"/>
      <c r="CB20" s="29"/>
      <c r="CC20" s="29"/>
      <c r="CD20" s="29"/>
      <c r="CE20" s="29"/>
      <c r="CF20" s="29">
        <f t="shared" si="1"/>
        <v>0.1</v>
      </c>
      <c r="CG20" s="29"/>
      <c r="CH20" s="29"/>
      <c r="CI20" s="29"/>
      <c r="CJ20" s="29"/>
      <c r="CK20" s="29"/>
      <c r="CL20" s="29"/>
      <c r="CM20" s="29"/>
      <c r="CN20" s="29"/>
      <c r="CO20" s="29"/>
      <c r="CP20" s="29"/>
      <c r="DD20" s="7"/>
    </row>
    <row r="21" spans="3:108" x14ac:dyDescent="0.25">
      <c r="M21" s="9" t="s">
        <v>27</v>
      </c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3"/>
      <c r="AG21" s="30">
        <v>0.1</v>
      </c>
      <c r="AH21" s="30"/>
      <c r="AI21" s="30"/>
      <c r="AJ21" s="30"/>
      <c r="AK21" s="30"/>
      <c r="AL21" s="30"/>
      <c r="AS21" s="31"/>
      <c r="AT21" s="32"/>
      <c r="AU21" s="32"/>
      <c r="AV21" s="33"/>
      <c r="BA21" s="31"/>
      <c r="BB21" s="32"/>
      <c r="BC21" s="32"/>
      <c r="BD21" s="33"/>
      <c r="BF21" s="31"/>
      <c r="BG21" s="32"/>
      <c r="BH21" s="32"/>
      <c r="BI21" s="33"/>
      <c r="BK21" s="31"/>
      <c r="BL21" s="32"/>
      <c r="BM21" s="32"/>
      <c r="BN21" s="33"/>
      <c r="BO21" s="34">
        <f t="shared" si="2"/>
        <v>0</v>
      </c>
      <c r="BP21" s="35"/>
      <c r="BQ21" s="35"/>
      <c r="BR21" s="35"/>
      <c r="BS21" s="35"/>
      <c r="BT21" s="35"/>
      <c r="BU21" s="29">
        <f t="shared" si="0"/>
        <v>0</v>
      </c>
      <c r="BV21" s="29"/>
      <c r="BW21" s="29"/>
      <c r="BX21" s="29"/>
      <c r="BY21" s="29"/>
      <c r="BZ21" s="29"/>
      <c r="CA21" s="29"/>
      <c r="CB21" s="29"/>
      <c r="CC21" s="29"/>
      <c r="CD21" s="29"/>
      <c r="CE21" s="29"/>
      <c r="CF21" s="29">
        <f t="shared" si="1"/>
        <v>0.1</v>
      </c>
      <c r="CG21" s="29"/>
      <c r="CH21" s="29"/>
      <c r="CI21" s="29"/>
      <c r="CJ21" s="29"/>
      <c r="CK21" s="29"/>
      <c r="CL21" s="29"/>
      <c r="CM21" s="29"/>
      <c r="CN21" s="29"/>
      <c r="CO21" s="29"/>
      <c r="CP21" s="29"/>
      <c r="DD21" s="7"/>
    </row>
    <row r="22" spans="3:108" x14ac:dyDescent="0.25">
      <c r="M22" s="9" t="s">
        <v>28</v>
      </c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3"/>
      <c r="AG22" s="30">
        <v>0.1</v>
      </c>
      <c r="AH22" s="30"/>
      <c r="AI22" s="30"/>
      <c r="AJ22" s="30"/>
      <c r="AK22" s="30"/>
      <c r="AL22" s="30"/>
      <c r="AS22" s="31"/>
      <c r="AT22" s="32"/>
      <c r="AU22" s="32"/>
      <c r="AV22" s="33"/>
      <c r="BA22" s="31"/>
      <c r="BB22" s="32"/>
      <c r="BC22" s="32"/>
      <c r="BD22" s="33"/>
      <c r="BF22" s="31"/>
      <c r="BG22" s="32"/>
      <c r="BH22" s="32"/>
      <c r="BI22" s="33"/>
      <c r="BK22" s="31"/>
      <c r="BL22" s="32"/>
      <c r="BM22" s="32"/>
      <c r="BN22" s="33"/>
      <c r="BO22" s="34">
        <f t="shared" si="2"/>
        <v>0</v>
      </c>
      <c r="BP22" s="35"/>
      <c r="BQ22" s="35"/>
      <c r="BR22" s="35"/>
      <c r="BS22" s="35"/>
      <c r="BT22" s="35"/>
      <c r="BU22" s="29">
        <f t="shared" si="0"/>
        <v>0</v>
      </c>
      <c r="BV22" s="29"/>
      <c r="BW22" s="29"/>
      <c r="BX22" s="29"/>
      <c r="BY22" s="29"/>
      <c r="BZ22" s="29"/>
      <c r="CA22" s="29"/>
      <c r="CB22" s="29"/>
      <c r="CC22" s="29"/>
      <c r="CD22" s="29"/>
      <c r="CE22" s="29"/>
      <c r="CF22" s="29">
        <f t="shared" si="1"/>
        <v>0.1</v>
      </c>
      <c r="CG22" s="29"/>
      <c r="CH22" s="29"/>
      <c r="CI22" s="29"/>
      <c r="CJ22" s="29"/>
      <c r="CK22" s="29"/>
      <c r="CL22" s="29"/>
      <c r="CM22" s="29"/>
      <c r="CN22" s="29"/>
      <c r="CO22" s="29"/>
      <c r="CP22" s="29"/>
      <c r="DD22" s="7"/>
    </row>
    <row r="23" spans="3:108" x14ac:dyDescent="0.25">
      <c r="M23" s="9" t="s">
        <v>29</v>
      </c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3"/>
      <c r="AG23" s="30">
        <v>0.1</v>
      </c>
      <c r="AH23" s="30"/>
      <c r="AI23" s="30"/>
      <c r="AJ23" s="30"/>
      <c r="AK23" s="30"/>
      <c r="AL23" s="30"/>
      <c r="AS23" s="31"/>
      <c r="AT23" s="32"/>
      <c r="AU23" s="32"/>
      <c r="AV23" s="33"/>
      <c r="BA23" s="31"/>
      <c r="BB23" s="32"/>
      <c r="BC23" s="32"/>
      <c r="BD23" s="33"/>
      <c r="BF23" s="31"/>
      <c r="BG23" s="32"/>
      <c r="BH23" s="32"/>
      <c r="BI23" s="33"/>
      <c r="BK23" s="31"/>
      <c r="BL23" s="32"/>
      <c r="BM23" s="32"/>
      <c r="BN23" s="33"/>
      <c r="BO23" s="34">
        <f t="shared" si="2"/>
        <v>0</v>
      </c>
      <c r="BP23" s="35"/>
      <c r="BQ23" s="35"/>
      <c r="BR23" s="35"/>
      <c r="BS23" s="35"/>
      <c r="BT23" s="35"/>
      <c r="BU23" s="29">
        <f t="shared" si="0"/>
        <v>0</v>
      </c>
      <c r="BV23" s="29"/>
      <c r="BW23" s="29"/>
      <c r="BX23" s="29"/>
      <c r="BY23" s="29"/>
      <c r="BZ23" s="29"/>
      <c r="CA23" s="29"/>
      <c r="CB23" s="29"/>
      <c r="CC23" s="29"/>
      <c r="CD23" s="29"/>
      <c r="CE23" s="29"/>
      <c r="CF23" s="29">
        <f t="shared" si="1"/>
        <v>0.1</v>
      </c>
      <c r="CG23" s="29"/>
      <c r="CH23" s="29"/>
      <c r="CI23" s="29"/>
      <c r="CJ23" s="29"/>
      <c r="CK23" s="29"/>
      <c r="CL23" s="29"/>
      <c r="CM23" s="29"/>
      <c r="CN23" s="29"/>
      <c r="CO23" s="29"/>
      <c r="CP23" s="29"/>
      <c r="DD23" s="7"/>
    </row>
    <row r="24" spans="3:108" ht="15" customHeight="1" x14ac:dyDescent="0.25"/>
    <row r="25" spans="3:108" ht="7.5" customHeight="1" x14ac:dyDescent="0.25">
      <c r="D25" s="24">
        <v>1</v>
      </c>
      <c r="E25" s="24">
        <v>2</v>
      </c>
      <c r="F25" s="24">
        <v>3</v>
      </c>
      <c r="G25" s="24">
        <v>4</v>
      </c>
      <c r="H25" s="24">
        <v>5</v>
      </c>
      <c r="I25" s="24">
        <v>6</v>
      </c>
      <c r="J25" s="24">
        <v>7</v>
      </c>
      <c r="K25" s="24">
        <v>8</v>
      </c>
      <c r="L25" s="24">
        <v>9</v>
      </c>
      <c r="M25" s="24">
        <v>10</v>
      </c>
      <c r="N25" s="24">
        <v>11</v>
      </c>
      <c r="O25" s="24">
        <v>12</v>
      </c>
      <c r="P25" s="24">
        <v>13</v>
      </c>
      <c r="Q25" s="24">
        <v>14</v>
      </c>
      <c r="R25" s="24">
        <v>15</v>
      </c>
      <c r="S25" s="24">
        <v>16</v>
      </c>
      <c r="T25" s="24">
        <v>17</v>
      </c>
      <c r="U25" s="24">
        <v>18</v>
      </c>
      <c r="V25" s="24">
        <v>19</v>
      </c>
      <c r="W25" s="24">
        <v>20</v>
      </c>
      <c r="X25" s="24">
        <v>21</v>
      </c>
      <c r="Y25" s="24">
        <v>22</v>
      </c>
      <c r="Z25" s="24">
        <v>23</v>
      </c>
      <c r="AA25" s="24">
        <v>24</v>
      </c>
      <c r="AB25" s="24">
        <v>25</v>
      </c>
      <c r="AC25" s="24">
        <v>26</v>
      </c>
      <c r="AD25" s="24">
        <v>27</v>
      </c>
      <c r="AE25" s="24">
        <v>28</v>
      </c>
      <c r="AF25" s="24">
        <v>29</v>
      </c>
      <c r="AG25" s="24">
        <v>30</v>
      </c>
      <c r="AH25" s="24">
        <v>31</v>
      </c>
      <c r="AI25" s="24">
        <v>32</v>
      </c>
      <c r="AJ25" s="24">
        <v>33</v>
      </c>
      <c r="AK25" s="24">
        <v>34</v>
      </c>
      <c r="AL25" s="24">
        <v>35</v>
      </c>
      <c r="AM25" s="24">
        <v>36</v>
      </c>
      <c r="AN25" s="24">
        <v>37</v>
      </c>
      <c r="AO25" s="24">
        <v>38</v>
      </c>
      <c r="AP25" s="24">
        <v>39</v>
      </c>
      <c r="AQ25" s="24">
        <v>40</v>
      </c>
      <c r="AR25" s="24">
        <v>41</v>
      </c>
      <c r="AS25" s="24">
        <v>42</v>
      </c>
      <c r="AT25" s="24">
        <v>43</v>
      </c>
      <c r="AU25" s="24">
        <v>44</v>
      </c>
      <c r="AV25" s="24">
        <v>45</v>
      </c>
      <c r="AW25" s="24">
        <v>46</v>
      </c>
      <c r="AX25" s="24">
        <v>47</v>
      </c>
      <c r="AY25" s="24">
        <v>48</v>
      </c>
      <c r="AZ25" s="24">
        <v>49</v>
      </c>
      <c r="BA25" s="24">
        <v>50</v>
      </c>
      <c r="BB25" s="24">
        <v>51</v>
      </c>
      <c r="BC25" s="24">
        <v>52</v>
      </c>
      <c r="BD25" s="24">
        <v>53</v>
      </c>
      <c r="BE25" s="24">
        <v>54</v>
      </c>
      <c r="BF25" s="24">
        <v>55</v>
      </c>
      <c r="BG25" s="24">
        <v>56</v>
      </c>
      <c r="BH25" s="24">
        <v>57</v>
      </c>
      <c r="BI25" s="24">
        <v>58</v>
      </c>
      <c r="BJ25" s="24">
        <v>59</v>
      </c>
      <c r="BK25" s="24">
        <v>60</v>
      </c>
      <c r="BL25" s="24">
        <v>61</v>
      </c>
      <c r="BM25" s="24">
        <v>62</v>
      </c>
      <c r="BN25" s="24">
        <v>63</v>
      </c>
      <c r="BO25" s="24">
        <v>64</v>
      </c>
      <c r="BP25" s="24">
        <v>65</v>
      </c>
      <c r="BQ25" s="24">
        <v>66</v>
      </c>
      <c r="BR25" s="24">
        <v>67</v>
      </c>
      <c r="BS25" s="24">
        <v>68</v>
      </c>
      <c r="BT25" s="24">
        <v>69</v>
      </c>
      <c r="BU25" s="24">
        <v>70</v>
      </c>
      <c r="BV25" s="24">
        <v>71</v>
      </c>
      <c r="BW25" s="24">
        <v>72</v>
      </c>
      <c r="BX25" s="24">
        <v>73</v>
      </c>
      <c r="BY25" s="24">
        <v>74</v>
      </c>
      <c r="BZ25" s="24">
        <v>75</v>
      </c>
      <c r="CA25" s="24">
        <v>76</v>
      </c>
      <c r="CB25" s="24">
        <v>77</v>
      </c>
      <c r="CC25" s="24">
        <v>78</v>
      </c>
      <c r="CD25" s="24">
        <v>79</v>
      </c>
      <c r="CE25" s="24">
        <v>80</v>
      </c>
      <c r="CF25" s="24">
        <v>81</v>
      </c>
      <c r="CG25" s="24">
        <v>82</v>
      </c>
      <c r="CH25" s="24">
        <v>83</v>
      </c>
      <c r="CI25" s="24">
        <v>84</v>
      </c>
      <c r="CJ25" s="24">
        <v>85</v>
      </c>
      <c r="CK25" s="24">
        <v>86</v>
      </c>
      <c r="CL25" s="24">
        <v>87</v>
      </c>
      <c r="CM25" s="24">
        <v>88</v>
      </c>
      <c r="CN25" s="24">
        <v>89</v>
      </c>
      <c r="CO25" s="24">
        <v>90</v>
      </c>
      <c r="CP25" s="24">
        <v>91</v>
      </c>
      <c r="CQ25" s="24">
        <v>92</v>
      </c>
      <c r="CR25" s="24">
        <v>93</v>
      </c>
      <c r="CS25" s="24">
        <v>94</v>
      </c>
      <c r="CT25" s="24">
        <v>95</v>
      </c>
      <c r="CU25" s="24">
        <v>96</v>
      </c>
      <c r="CV25" s="24">
        <v>97</v>
      </c>
      <c r="CW25" s="24">
        <v>98</v>
      </c>
      <c r="CX25" s="24">
        <v>99</v>
      </c>
      <c r="CY25" s="24">
        <v>100</v>
      </c>
    </row>
    <row r="26" spans="3:108" ht="7.5" customHeight="1" x14ac:dyDescent="0.25">
      <c r="D26" s="4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6"/>
      <c r="CE26" s="21"/>
      <c r="CY26" s="6"/>
    </row>
    <row r="27" spans="3:108" x14ac:dyDescent="0.25">
      <c r="C27" s="26">
        <v>0</v>
      </c>
      <c r="D27" s="26"/>
      <c r="AA27" s="26">
        <v>25</v>
      </c>
      <c r="AB27" s="26"/>
      <c r="AC27" s="26"/>
      <c r="AD27" s="26"/>
      <c r="AE27" s="25" t="s">
        <v>16</v>
      </c>
      <c r="AF27" s="25"/>
      <c r="AG27" s="25"/>
      <c r="AH27" s="25"/>
      <c r="AI27" s="25"/>
      <c r="AJ27" s="25"/>
      <c r="AK27" s="25"/>
      <c r="AL27" s="25"/>
      <c r="AM27" s="25"/>
      <c r="AN27" s="25"/>
      <c r="AO27" s="25"/>
      <c r="AP27" s="25"/>
      <c r="AQ27" s="25"/>
      <c r="AR27" s="25"/>
      <c r="AS27" s="25"/>
      <c r="AT27" s="25"/>
      <c r="AU27" s="25"/>
      <c r="AV27" s="25"/>
      <c r="AW27" s="25"/>
      <c r="AX27" s="25"/>
      <c r="AY27" s="25"/>
      <c r="AZ27" s="25"/>
      <c r="BA27" s="25"/>
      <c r="BB27" s="25"/>
      <c r="BC27" s="25"/>
      <c r="BD27" s="25"/>
      <c r="BE27" s="25"/>
      <c r="BF27" s="25"/>
      <c r="BG27" s="25"/>
      <c r="BH27" s="25"/>
      <c r="BI27" s="25"/>
      <c r="BJ27" s="25"/>
      <c r="BK27" s="25"/>
      <c r="BL27" s="25"/>
      <c r="BM27" s="25"/>
      <c r="BN27" s="25"/>
      <c r="BO27" s="25"/>
      <c r="BP27" s="25"/>
      <c r="BQ27" s="25"/>
      <c r="BR27" s="25"/>
      <c r="BS27" s="25"/>
      <c r="BT27" s="25"/>
      <c r="BU27" s="25"/>
      <c r="BV27" s="25"/>
      <c r="BW27" s="25"/>
      <c r="BX27" s="25"/>
      <c r="BY27" s="25"/>
      <c r="BZ27" s="25"/>
      <c r="CA27" s="25"/>
      <c r="CB27" s="25"/>
      <c r="CC27" s="25"/>
      <c r="CD27" s="26">
        <v>80</v>
      </c>
      <c r="CE27" s="26"/>
      <c r="CF27" s="26"/>
      <c r="CG27" s="26"/>
      <c r="CH27" s="25" t="s">
        <v>54</v>
      </c>
      <c r="CI27" s="25"/>
      <c r="CJ27" s="25"/>
      <c r="CK27" s="25"/>
      <c r="CL27" s="25"/>
      <c r="CM27" s="25"/>
      <c r="CN27" s="25"/>
      <c r="CO27" s="25"/>
      <c r="CP27" s="25"/>
      <c r="CQ27" s="25"/>
      <c r="CR27" s="25"/>
      <c r="CS27" s="25"/>
      <c r="CT27" s="25"/>
      <c r="CU27" s="25"/>
      <c r="CV27" s="25"/>
      <c r="CW27" s="25"/>
      <c r="CX27" s="26">
        <v>100</v>
      </c>
      <c r="CY27" s="26"/>
      <c r="CZ27" s="26"/>
      <c r="DA27" s="26"/>
    </row>
    <row r="28" spans="3:108" x14ac:dyDescent="0.25"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E28" s="37" t="s">
        <v>17</v>
      </c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10"/>
      <c r="CE28" s="10"/>
      <c r="CF28" s="10"/>
      <c r="CG28" s="10"/>
      <c r="CH28" s="10"/>
      <c r="CI28" s="27" t="s">
        <v>30</v>
      </c>
      <c r="CJ28" s="27"/>
      <c r="CK28" s="27"/>
      <c r="CL28" s="27"/>
      <c r="CM28" s="27"/>
      <c r="CN28" s="27"/>
      <c r="CO28" s="27"/>
      <c r="CP28" s="27"/>
      <c r="CQ28" s="27"/>
      <c r="CR28" s="27"/>
      <c r="CS28" s="27"/>
      <c r="CT28" s="27"/>
      <c r="CU28" s="27"/>
      <c r="CV28" s="10"/>
      <c r="CW28" s="10"/>
      <c r="CX28" s="10"/>
      <c r="CY28" s="10"/>
    </row>
    <row r="29" spans="3:108" ht="15" customHeight="1" x14ac:dyDescent="0.25">
      <c r="AA29" s="11"/>
      <c r="AB29" s="11"/>
      <c r="AC29" s="11"/>
      <c r="AD29" s="11"/>
    </row>
    <row r="30" spans="3:108" x14ac:dyDescent="0.25"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Z30" s="14" t="s">
        <v>37</v>
      </c>
      <c r="BB30" s="13"/>
      <c r="BC30" s="36" t="str">
        <f>IF(BU13&lt;25%,"MODERADO o BÁSICO",IF(BU13&lt;80%,"GRAVE","MUY GRAVE"))</f>
        <v>MODERADO o BÁSICO</v>
      </c>
      <c r="BD30" s="36"/>
      <c r="BE30" s="36"/>
      <c r="BF30" s="36"/>
      <c r="BG30" s="36"/>
      <c r="BH30" s="36"/>
      <c r="BI30" s="36"/>
      <c r="BJ30" s="36"/>
      <c r="BK30" s="36"/>
      <c r="BL30" s="36"/>
      <c r="BM30" s="36"/>
      <c r="BN30" s="36"/>
      <c r="BO30" s="36"/>
      <c r="BP30" s="36"/>
      <c r="BQ30" s="36"/>
      <c r="BR30" s="36"/>
      <c r="BS30" s="36"/>
      <c r="BT30" s="36"/>
      <c r="BX30" s="28"/>
      <c r="BY30" s="28"/>
      <c r="BZ30" s="28"/>
      <c r="CA30" s="28"/>
      <c r="CB30" s="28"/>
      <c r="CC30" s="28"/>
      <c r="CD30" s="28"/>
      <c r="CE30" s="28"/>
      <c r="CF30" s="28"/>
      <c r="CG30" s="28"/>
      <c r="CH30" s="28"/>
      <c r="CI30" s="28"/>
      <c r="CJ30" s="28"/>
      <c r="DC30" s="8"/>
    </row>
  </sheetData>
  <sheetProtection algorithmName="SHA-512" hashValue="P+weeNU1g8vu2LeTkIiarwD/kkAJrMo9p0V/w5FLqi8Xo8vyRaY9hCQStOGq3ZykA6IZQx9WVVmcPNf14ajYMg==" saltValue="g+I+tgtGzSaVOGoTtgJUww==" spinCount="100000" sheet="1" objects="1" scenarios="1" selectLockedCells="1"/>
  <mergeCells count="105">
    <mergeCell ref="M13:AA13"/>
    <mergeCell ref="AG13:AL13"/>
    <mergeCell ref="AS13:AV13"/>
    <mergeCell ref="BA13:BD13"/>
    <mergeCell ref="BF13:BI13"/>
    <mergeCell ref="BK13:BN13"/>
    <mergeCell ref="C8:DA8"/>
    <mergeCell ref="AS11:BN11"/>
    <mergeCell ref="BU11:CP11"/>
    <mergeCell ref="AS12:AV12"/>
    <mergeCell ref="BA12:BN12"/>
    <mergeCell ref="BU12:CE12"/>
    <mergeCell ref="CF12:CP12"/>
    <mergeCell ref="BU13:CE13"/>
    <mergeCell ref="CF13:CP13"/>
    <mergeCell ref="AG14:AL14"/>
    <mergeCell ref="AS14:AV14"/>
    <mergeCell ref="BA14:BD14"/>
    <mergeCell ref="BF14:BI14"/>
    <mergeCell ref="BK14:BN14"/>
    <mergeCell ref="BO14:BT14"/>
    <mergeCell ref="BU14:CE14"/>
    <mergeCell ref="CF14:CP14"/>
    <mergeCell ref="BU15:CE15"/>
    <mergeCell ref="CF15:CP15"/>
    <mergeCell ref="AG16:AL16"/>
    <mergeCell ref="AS16:AV16"/>
    <mergeCell ref="BA16:BD16"/>
    <mergeCell ref="BF16:BI16"/>
    <mergeCell ref="BK16:BN16"/>
    <mergeCell ref="BO16:BT16"/>
    <mergeCell ref="BU16:CE16"/>
    <mergeCell ref="CF16:CP16"/>
    <mergeCell ref="AG15:AL15"/>
    <mergeCell ref="AS15:AV15"/>
    <mergeCell ref="BA15:BD15"/>
    <mergeCell ref="BF15:BI15"/>
    <mergeCell ref="BK15:BN15"/>
    <mergeCell ref="BO15:BT15"/>
    <mergeCell ref="BU17:CE17"/>
    <mergeCell ref="CF17:CP17"/>
    <mergeCell ref="AG18:AL18"/>
    <mergeCell ref="AS18:AV18"/>
    <mergeCell ref="BA18:BD18"/>
    <mergeCell ref="BF18:BI18"/>
    <mergeCell ref="BK18:BN18"/>
    <mergeCell ref="BO18:BT18"/>
    <mergeCell ref="BU18:CE18"/>
    <mergeCell ref="CF18:CP18"/>
    <mergeCell ref="AG17:AL17"/>
    <mergeCell ref="AS17:AV17"/>
    <mergeCell ref="BA17:BD17"/>
    <mergeCell ref="BF17:BI17"/>
    <mergeCell ref="BK17:BN17"/>
    <mergeCell ref="BO17:BT17"/>
    <mergeCell ref="BU19:CE19"/>
    <mergeCell ref="CF19:CP19"/>
    <mergeCell ref="AG20:AL20"/>
    <mergeCell ref="AS20:AV20"/>
    <mergeCell ref="BA20:BD20"/>
    <mergeCell ref="BF20:BI20"/>
    <mergeCell ref="BK20:BN20"/>
    <mergeCell ref="BO20:BT20"/>
    <mergeCell ref="BU20:CE20"/>
    <mergeCell ref="CF20:CP20"/>
    <mergeCell ref="AG19:AL19"/>
    <mergeCell ref="AS19:AV19"/>
    <mergeCell ref="BA19:BD19"/>
    <mergeCell ref="BF19:BI19"/>
    <mergeCell ref="BK19:BN19"/>
    <mergeCell ref="BO19:BT19"/>
    <mergeCell ref="BU21:CE21"/>
    <mergeCell ref="CF21:CP21"/>
    <mergeCell ref="AG22:AL22"/>
    <mergeCell ref="AS22:AV22"/>
    <mergeCell ref="BA22:BD22"/>
    <mergeCell ref="BF22:BI22"/>
    <mergeCell ref="BK22:BN22"/>
    <mergeCell ref="BO22:BT22"/>
    <mergeCell ref="BU22:CE22"/>
    <mergeCell ref="CF22:CP22"/>
    <mergeCell ref="AG21:AL21"/>
    <mergeCell ref="AS21:AV21"/>
    <mergeCell ref="BA21:BD21"/>
    <mergeCell ref="BF21:BI21"/>
    <mergeCell ref="BK21:BN21"/>
    <mergeCell ref="BO21:BT21"/>
    <mergeCell ref="CH27:CW27"/>
    <mergeCell ref="CX27:DA27"/>
    <mergeCell ref="CI28:CU28"/>
    <mergeCell ref="BX30:CJ30"/>
    <mergeCell ref="BU23:CE23"/>
    <mergeCell ref="CF23:CP23"/>
    <mergeCell ref="C27:D27"/>
    <mergeCell ref="AA27:AD27"/>
    <mergeCell ref="AG23:AL23"/>
    <mergeCell ref="AS23:AV23"/>
    <mergeCell ref="BA23:BD23"/>
    <mergeCell ref="BF23:BI23"/>
    <mergeCell ref="BK23:BN23"/>
    <mergeCell ref="BO23:BT23"/>
    <mergeCell ref="BC30:BT30"/>
    <mergeCell ref="AE27:CC27"/>
    <mergeCell ref="AE28:CC28"/>
    <mergeCell ref="CD27:CG27"/>
  </mergeCells>
  <conditionalFormatting sqref="D25:CY25">
    <cfRule type="expression" dxfId="33" priority="5">
      <formula>D25&lt;=($BU$13*100)</formula>
    </cfRule>
  </conditionalFormatting>
  <conditionalFormatting sqref="AA29:AD29">
    <cfRule type="expression" dxfId="32" priority="10">
      <formula>#REF!&gt;100%</formula>
    </cfRule>
    <cfRule type="expression" dxfId="31" priority="11">
      <formula>#REF!&lt;0%</formula>
    </cfRule>
  </conditionalFormatting>
  <conditionalFormatting sqref="AE27">
    <cfRule type="expression" dxfId="30" priority="6">
      <formula>$BU$13&gt;=80%</formula>
    </cfRule>
    <cfRule type="expression" dxfId="29" priority="7">
      <formula>$BU$13&gt;=25%</formula>
    </cfRule>
  </conditionalFormatting>
  <conditionalFormatting sqref="CH27 CV28:CW28">
    <cfRule type="expression" dxfId="28" priority="8">
      <formula>$BU$13&gt;=80%</formula>
    </cfRule>
  </conditionalFormatting>
  <printOptions horizontalCentered="1" verticalCentered="1"/>
  <pageMargins left="0.70866141732283472" right="0.70866141732283472" top="0.15748031496062992" bottom="0.15748031496062992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7:DC29"/>
  <sheetViews>
    <sheetView showRowColHeaders="0" zoomScale="110" zoomScaleNormal="110" workbookViewId="0">
      <selection activeCell="AC15" sqref="AC15:AF15"/>
    </sheetView>
  </sheetViews>
  <sheetFormatPr baseColWidth="10" defaultRowHeight="15" x14ac:dyDescent="0.25"/>
  <cols>
    <col min="1" max="1" width="10.7109375" style="2" customWidth="1"/>
    <col min="2" max="2" width="4.7109375" style="2" customWidth="1"/>
    <col min="3" max="105" width="1.140625" style="2" customWidth="1"/>
    <col min="106" max="106" width="4.7109375" style="2" customWidth="1"/>
    <col min="107" max="16384" width="11.42578125" style="2"/>
  </cols>
  <sheetData>
    <row r="7" spans="2:106" ht="25.5" customHeight="1" x14ac:dyDescent="0.25"/>
    <row r="8" spans="2:106" ht="21" x14ac:dyDescent="0.35">
      <c r="B8" s="1"/>
      <c r="C8" s="41" t="s">
        <v>0</v>
      </c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  <c r="AF8" s="41"/>
      <c r="AG8" s="41"/>
      <c r="AH8" s="41"/>
      <c r="AI8" s="41"/>
      <c r="AJ8" s="41"/>
      <c r="AK8" s="41"/>
      <c r="AL8" s="41"/>
      <c r="AM8" s="41"/>
      <c r="AN8" s="41"/>
      <c r="AO8" s="41"/>
      <c r="AP8" s="41"/>
      <c r="AQ8" s="41"/>
      <c r="AR8" s="41"/>
      <c r="AS8" s="41"/>
      <c r="AT8" s="41"/>
      <c r="AU8" s="41"/>
      <c r="AV8" s="41"/>
      <c r="AW8" s="41"/>
      <c r="AX8" s="41"/>
      <c r="AY8" s="41"/>
      <c r="AZ8" s="41"/>
      <c r="BA8" s="41"/>
      <c r="BB8" s="41"/>
      <c r="BC8" s="41"/>
      <c r="BD8" s="41"/>
      <c r="BE8" s="41"/>
      <c r="BF8" s="41"/>
      <c r="BG8" s="41"/>
      <c r="BH8" s="41"/>
      <c r="BI8" s="41"/>
      <c r="BJ8" s="41"/>
      <c r="BK8" s="41"/>
      <c r="BL8" s="41"/>
      <c r="BM8" s="41"/>
      <c r="BN8" s="41"/>
      <c r="BO8" s="41"/>
      <c r="BP8" s="41"/>
      <c r="BQ8" s="41"/>
      <c r="BR8" s="41"/>
      <c r="BS8" s="41"/>
      <c r="BT8" s="41"/>
      <c r="BU8" s="41"/>
      <c r="BV8" s="41"/>
      <c r="BW8" s="41"/>
      <c r="BX8" s="41"/>
      <c r="BY8" s="41"/>
      <c r="BZ8" s="41"/>
      <c r="CA8" s="41"/>
      <c r="CB8" s="41"/>
      <c r="CC8" s="41"/>
      <c r="CD8" s="41"/>
      <c r="CE8" s="41"/>
      <c r="CF8" s="41"/>
      <c r="CG8" s="41"/>
      <c r="CH8" s="41"/>
      <c r="CI8" s="41"/>
      <c r="CJ8" s="41"/>
      <c r="CK8" s="41"/>
      <c r="CL8" s="41"/>
      <c r="CM8" s="41"/>
      <c r="CN8" s="41"/>
      <c r="CO8" s="41"/>
      <c r="CP8" s="41"/>
      <c r="CQ8" s="41"/>
      <c r="CR8" s="41"/>
      <c r="CS8" s="41"/>
      <c r="CT8" s="41"/>
      <c r="CU8" s="41"/>
      <c r="CV8" s="41"/>
      <c r="CW8" s="41"/>
      <c r="CX8" s="41"/>
      <c r="CY8" s="41"/>
      <c r="CZ8" s="41"/>
      <c r="DA8" s="41"/>
      <c r="DB8" s="1"/>
    </row>
    <row r="12" spans="2:106" x14ac:dyDescent="0.25">
      <c r="AS12" s="42" t="s">
        <v>1</v>
      </c>
      <c r="AT12" s="42"/>
      <c r="AU12" s="42"/>
      <c r="AV12" s="42"/>
      <c r="AW12" s="42"/>
      <c r="AX12" s="42"/>
      <c r="AY12" s="42"/>
      <c r="AZ12" s="42"/>
      <c r="BA12" s="42"/>
      <c r="BB12" s="42"/>
      <c r="BC12" s="42"/>
      <c r="BD12" s="42"/>
      <c r="BE12" s="42"/>
      <c r="BF12" s="42"/>
      <c r="BG12" s="42"/>
      <c r="BH12" s="42"/>
      <c r="BI12" s="42"/>
      <c r="BJ12" s="42"/>
      <c r="BK12" s="42"/>
      <c r="BL12" s="42"/>
      <c r="BM12" s="42"/>
      <c r="BN12" s="42"/>
      <c r="BU12" s="42" t="s">
        <v>2</v>
      </c>
      <c r="BV12" s="42"/>
      <c r="BW12" s="42"/>
      <c r="BX12" s="42"/>
      <c r="BY12" s="42"/>
      <c r="BZ12" s="42"/>
      <c r="CA12" s="42"/>
      <c r="CB12" s="42"/>
      <c r="CC12" s="42"/>
      <c r="CD12" s="42"/>
      <c r="CE12" s="42"/>
      <c r="CF12" s="42"/>
      <c r="CG12" s="42"/>
      <c r="CH12" s="42"/>
      <c r="CI12" s="42"/>
      <c r="CJ12" s="42"/>
      <c r="CK12" s="42"/>
      <c r="CL12" s="42"/>
      <c r="CM12" s="42"/>
      <c r="CN12" s="42"/>
      <c r="CO12" s="42"/>
      <c r="CP12" s="42"/>
    </row>
    <row r="13" spans="2:106" x14ac:dyDescent="0.25">
      <c r="AS13" s="43" t="s">
        <v>3</v>
      </c>
      <c r="AT13" s="43"/>
      <c r="AU13" s="43"/>
      <c r="AV13" s="43"/>
      <c r="BA13" s="43" t="s">
        <v>39</v>
      </c>
      <c r="BB13" s="43"/>
      <c r="BC13" s="43"/>
      <c r="BD13" s="43"/>
      <c r="BE13" s="43"/>
      <c r="BF13" s="43"/>
      <c r="BG13" s="43"/>
      <c r="BH13" s="43"/>
      <c r="BI13" s="43"/>
      <c r="BJ13" s="43"/>
      <c r="BK13" s="43"/>
      <c r="BL13" s="43"/>
      <c r="BM13" s="43"/>
      <c r="BN13" s="43"/>
      <c r="BU13" s="47" t="s">
        <v>4</v>
      </c>
      <c r="BV13" s="47"/>
      <c r="BW13" s="47"/>
      <c r="BX13" s="47"/>
      <c r="BY13" s="47"/>
      <c r="BZ13" s="47"/>
      <c r="CA13" s="47"/>
      <c r="CB13" s="47"/>
      <c r="CC13" s="47"/>
      <c r="CD13" s="47"/>
      <c r="CE13" s="47"/>
      <c r="CF13" s="43" t="s">
        <v>5</v>
      </c>
      <c r="CG13" s="43"/>
      <c r="CH13" s="43"/>
      <c r="CI13" s="43"/>
      <c r="CJ13" s="43"/>
      <c r="CK13" s="43"/>
      <c r="CL13" s="43"/>
      <c r="CM13" s="43"/>
      <c r="CN13" s="43"/>
      <c r="CO13" s="43"/>
      <c r="CP13" s="43"/>
    </row>
    <row r="14" spans="2:106" ht="18.75" x14ac:dyDescent="0.3">
      <c r="M14" s="39" t="s">
        <v>6</v>
      </c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C14" s="50" t="s">
        <v>7</v>
      </c>
      <c r="AD14" s="50"/>
      <c r="AE14" s="50"/>
      <c r="AF14" s="50"/>
      <c r="AG14" s="3"/>
      <c r="AH14" s="39" t="s">
        <v>8</v>
      </c>
      <c r="AI14" s="39"/>
      <c r="AJ14" s="39"/>
      <c r="AK14" s="39"/>
      <c r="AL14" s="39"/>
      <c r="AM14" s="39"/>
      <c r="AS14" s="40" t="s">
        <v>51</v>
      </c>
      <c r="AT14" s="40"/>
      <c r="AU14" s="40"/>
      <c r="AV14" s="40"/>
      <c r="AW14" s="19"/>
      <c r="AX14" s="19"/>
      <c r="AY14" s="19"/>
      <c r="AZ14" s="19"/>
      <c r="BA14" s="40" t="s">
        <v>48</v>
      </c>
      <c r="BB14" s="40"/>
      <c r="BC14" s="40"/>
      <c r="BD14" s="40"/>
      <c r="BE14" s="18"/>
      <c r="BF14" s="40" t="s">
        <v>49</v>
      </c>
      <c r="BG14" s="40"/>
      <c r="BH14" s="40"/>
      <c r="BI14" s="40"/>
      <c r="BJ14" s="18"/>
      <c r="BK14" s="40" t="s">
        <v>50</v>
      </c>
      <c r="BL14" s="40"/>
      <c r="BM14" s="40"/>
      <c r="BN14" s="40"/>
      <c r="BU14" s="48">
        <f>SUM(BU15:CE20)</f>
        <v>0</v>
      </c>
      <c r="BV14" s="48"/>
      <c r="BW14" s="48"/>
      <c r="BX14" s="48"/>
      <c r="BY14" s="48"/>
      <c r="BZ14" s="48"/>
      <c r="CA14" s="48"/>
      <c r="CB14" s="48"/>
      <c r="CC14" s="48"/>
      <c r="CD14" s="48"/>
      <c r="CE14" s="48"/>
      <c r="CF14" s="46">
        <f>SUM(CF15:CP20)</f>
        <v>0.99999999999999989</v>
      </c>
      <c r="CG14" s="46"/>
      <c r="CH14" s="46"/>
      <c r="CI14" s="46"/>
      <c r="CJ14" s="46"/>
      <c r="CK14" s="46"/>
      <c r="CL14" s="46"/>
      <c r="CM14" s="46"/>
      <c r="CN14" s="46"/>
      <c r="CO14" s="46"/>
      <c r="CP14" s="46"/>
    </row>
    <row r="15" spans="2:106" x14ac:dyDescent="0.25">
      <c r="M15" s="49" t="s">
        <v>9</v>
      </c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  <c r="AC15" s="31">
        <v>10</v>
      </c>
      <c r="AD15" s="32"/>
      <c r="AE15" s="32"/>
      <c r="AF15" s="33"/>
      <c r="AH15" s="29">
        <f t="shared" ref="AH15:AH20" si="0">AC15/(SUM($AC$15:$AF$20))</f>
        <v>0.16666666666666666</v>
      </c>
      <c r="AI15" s="29"/>
      <c r="AJ15" s="29"/>
      <c r="AK15" s="29"/>
      <c r="AL15" s="29"/>
      <c r="AM15" s="29"/>
      <c r="AS15" s="31"/>
      <c r="AT15" s="32"/>
      <c r="AU15" s="32"/>
      <c r="AV15" s="33"/>
      <c r="BA15" s="31"/>
      <c r="BB15" s="32"/>
      <c r="BC15" s="32"/>
      <c r="BD15" s="33"/>
      <c r="BF15" s="31"/>
      <c r="BG15" s="32"/>
      <c r="BH15" s="32"/>
      <c r="BI15" s="33"/>
      <c r="BK15" s="31"/>
      <c r="BL15" s="32"/>
      <c r="BM15" s="32"/>
      <c r="BN15" s="33"/>
      <c r="BO15" s="34">
        <f>IF(AS15&lt;&gt;"",100,IF(BA15&lt;&gt;"",75,IF(BF15&lt;&gt;"",40,IF(BK15&lt;&gt;"",15,0))))</f>
        <v>0</v>
      </c>
      <c r="BP15" s="35"/>
      <c r="BQ15" s="35"/>
      <c r="BR15" s="35"/>
      <c r="BS15" s="35"/>
      <c r="BT15" s="35"/>
      <c r="BU15" s="38">
        <f>(AH15*BO15)/100</f>
        <v>0</v>
      </c>
      <c r="BV15" s="38"/>
      <c r="BW15" s="38"/>
      <c r="BX15" s="38"/>
      <c r="BY15" s="38"/>
      <c r="BZ15" s="38"/>
      <c r="CA15" s="38"/>
      <c r="CB15" s="38"/>
      <c r="CC15" s="38"/>
      <c r="CD15" s="38"/>
      <c r="CE15" s="38"/>
      <c r="CF15" s="38">
        <f>AH15-BU15</f>
        <v>0.16666666666666666</v>
      </c>
      <c r="CG15" s="38"/>
      <c r="CH15" s="38"/>
      <c r="CI15" s="38"/>
      <c r="CJ15" s="38"/>
      <c r="CK15" s="38"/>
      <c r="CL15" s="38"/>
      <c r="CM15" s="38"/>
      <c r="CN15" s="38"/>
      <c r="CO15" s="38"/>
      <c r="CP15" s="38"/>
    </row>
    <row r="16" spans="2:106" x14ac:dyDescent="0.25">
      <c r="M16" s="49" t="s">
        <v>10</v>
      </c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49"/>
      <c r="Z16" s="49"/>
      <c r="AA16" s="49"/>
      <c r="AC16" s="31">
        <v>10</v>
      </c>
      <c r="AD16" s="32"/>
      <c r="AE16" s="32"/>
      <c r="AF16" s="33"/>
      <c r="AH16" s="29">
        <f t="shared" si="0"/>
        <v>0.16666666666666666</v>
      </c>
      <c r="AI16" s="29"/>
      <c r="AJ16" s="29"/>
      <c r="AK16" s="29"/>
      <c r="AL16" s="29"/>
      <c r="AM16" s="29"/>
      <c r="AS16" s="31"/>
      <c r="AT16" s="32"/>
      <c r="AU16" s="32"/>
      <c r="AV16" s="33"/>
      <c r="BA16" s="31"/>
      <c r="BB16" s="32"/>
      <c r="BC16" s="32"/>
      <c r="BD16" s="33"/>
      <c r="BF16" s="31"/>
      <c r="BG16" s="32"/>
      <c r="BH16" s="32"/>
      <c r="BI16" s="33"/>
      <c r="BK16" s="31"/>
      <c r="BL16" s="32"/>
      <c r="BM16" s="32"/>
      <c r="BN16" s="33"/>
      <c r="BO16" s="34">
        <f t="shared" ref="BO16:BO20" si="1">IF(AS16&lt;&gt;"",100,IF(BA16&lt;&gt;"",75,IF(BF16&lt;&gt;"",40,IF(BK16&lt;&gt;"",15,0))))</f>
        <v>0</v>
      </c>
      <c r="BP16" s="35"/>
      <c r="BQ16" s="35"/>
      <c r="BR16" s="35"/>
      <c r="BS16" s="35"/>
      <c r="BT16" s="35"/>
      <c r="BU16" s="29">
        <f t="shared" ref="BU16:BU20" si="2">(AH16*BO16)/100</f>
        <v>0</v>
      </c>
      <c r="BV16" s="29"/>
      <c r="BW16" s="29"/>
      <c r="BX16" s="29"/>
      <c r="BY16" s="29"/>
      <c r="BZ16" s="29"/>
      <c r="CA16" s="29"/>
      <c r="CB16" s="29"/>
      <c r="CC16" s="29"/>
      <c r="CD16" s="29"/>
      <c r="CE16" s="29"/>
      <c r="CF16" s="29">
        <f>AH16-BU16</f>
        <v>0.16666666666666666</v>
      </c>
      <c r="CG16" s="29"/>
      <c r="CH16" s="29"/>
      <c r="CI16" s="29"/>
      <c r="CJ16" s="29"/>
      <c r="CK16" s="29"/>
      <c r="CL16" s="29"/>
      <c r="CM16" s="29"/>
      <c r="CN16" s="29"/>
      <c r="CO16" s="29"/>
      <c r="CP16" s="29"/>
    </row>
    <row r="17" spans="3:107" x14ac:dyDescent="0.25">
      <c r="M17" s="49" t="s">
        <v>11</v>
      </c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  <c r="AA17" s="49"/>
      <c r="AC17" s="31">
        <v>10</v>
      </c>
      <c r="AD17" s="32"/>
      <c r="AE17" s="32"/>
      <c r="AF17" s="33"/>
      <c r="AH17" s="29">
        <f t="shared" si="0"/>
        <v>0.16666666666666666</v>
      </c>
      <c r="AI17" s="29"/>
      <c r="AJ17" s="29"/>
      <c r="AK17" s="29"/>
      <c r="AL17" s="29"/>
      <c r="AM17" s="29"/>
      <c r="AS17" s="31"/>
      <c r="AT17" s="32"/>
      <c r="AU17" s="32"/>
      <c r="AV17" s="33"/>
      <c r="BA17" s="31"/>
      <c r="BB17" s="32"/>
      <c r="BC17" s="32"/>
      <c r="BD17" s="33"/>
      <c r="BF17" s="31"/>
      <c r="BG17" s="32"/>
      <c r="BH17" s="32"/>
      <c r="BI17" s="33"/>
      <c r="BK17" s="31"/>
      <c r="BL17" s="32"/>
      <c r="BM17" s="32"/>
      <c r="BN17" s="33"/>
      <c r="BO17" s="34">
        <f t="shared" si="1"/>
        <v>0</v>
      </c>
      <c r="BP17" s="35"/>
      <c r="BQ17" s="35"/>
      <c r="BR17" s="35"/>
      <c r="BS17" s="35"/>
      <c r="BT17" s="35"/>
      <c r="BU17" s="29">
        <f t="shared" si="2"/>
        <v>0</v>
      </c>
      <c r="BV17" s="29"/>
      <c r="BW17" s="29"/>
      <c r="BX17" s="29"/>
      <c r="BY17" s="29"/>
      <c r="BZ17" s="29"/>
      <c r="CA17" s="29"/>
      <c r="CB17" s="29"/>
      <c r="CC17" s="29"/>
      <c r="CD17" s="29"/>
      <c r="CE17" s="29"/>
      <c r="CF17" s="29">
        <f t="shared" ref="CF17:CF20" si="3">AH17-BU17</f>
        <v>0.16666666666666666</v>
      </c>
      <c r="CG17" s="29"/>
      <c r="CH17" s="29"/>
      <c r="CI17" s="29"/>
      <c r="CJ17" s="29"/>
      <c r="CK17" s="29"/>
      <c r="CL17" s="29"/>
      <c r="CM17" s="29"/>
      <c r="CN17" s="29"/>
      <c r="CO17" s="29"/>
      <c r="CP17" s="29"/>
    </row>
    <row r="18" spans="3:107" x14ac:dyDescent="0.25">
      <c r="M18" s="49" t="s">
        <v>12</v>
      </c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  <c r="Z18" s="49"/>
      <c r="AA18" s="49"/>
      <c r="AC18" s="31">
        <v>10</v>
      </c>
      <c r="AD18" s="32"/>
      <c r="AE18" s="32"/>
      <c r="AF18" s="33"/>
      <c r="AH18" s="29">
        <f t="shared" si="0"/>
        <v>0.16666666666666666</v>
      </c>
      <c r="AI18" s="29"/>
      <c r="AJ18" s="29"/>
      <c r="AK18" s="29"/>
      <c r="AL18" s="29"/>
      <c r="AM18" s="29"/>
      <c r="AS18" s="31"/>
      <c r="AT18" s="32"/>
      <c r="AU18" s="32"/>
      <c r="AV18" s="33"/>
      <c r="BA18" s="31"/>
      <c r="BB18" s="32"/>
      <c r="BC18" s="32"/>
      <c r="BD18" s="33"/>
      <c r="BF18" s="31"/>
      <c r="BG18" s="32"/>
      <c r="BH18" s="32"/>
      <c r="BI18" s="33"/>
      <c r="BK18" s="31"/>
      <c r="BL18" s="32"/>
      <c r="BM18" s="32"/>
      <c r="BN18" s="33"/>
      <c r="BO18" s="34">
        <f t="shared" si="1"/>
        <v>0</v>
      </c>
      <c r="BP18" s="35"/>
      <c r="BQ18" s="35"/>
      <c r="BR18" s="35"/>
      <c r="BS18" s="35"/>
      <c r="BT18" s="35"/>
      <c r="BU18" s="29">
        <f t="shared" si="2"/>
        <v>0</v>
      </c>
      <c r="BV18" s="29"/>
      <c r="BW18" s="29"/>
      <c r="BX18" s="29"/>
      <c r="BY18" s="29"/>
      <c r="BZ18" s="29"/>
      <c r="CA18" s="29"/>
      <c r="CB18" s="29"/>
      <c r="CC18" s="29"/>
      <c r="CD18" s="29"/>
      <c r="CE18" s="29"/>
      <c r="CF18" s="29">
        <f t="shared" si="3"/>
        <v>0.16666666666666666</v>
      </c>
      <c r="CG18" s="29"/>
      <c r="CH18" s="29"/>
      <c r="CI18" s="29"/>
      <c r="CJ18" s="29"/>
      <c r="CK18" s="29"/>
      <c r="CL18" s="29"/>
      <c r="CM18" s="29"/>
      <c r="CN18" s="29"/>
      <c r="CO18" s="29"/>
      <c r="CP18" s="29"/>
    </row>
    <row r="19" spans="3:107" x14ac:dyDescent="0.25">
      <c r="M19" s="49" t="s">
        <v>13</v>
      </c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49"/>
      <c r="Z19" s="49"/>
      <c r="AA19" s="49"/>
      <c r="AC19" s="31">
        <v>10</v>
      </c>
      <c r="AD19" s="32"/>
      <c r="AE19" s="32"/>
      <c r="AF19" s="33"/>
      <c r="AH19" s="29">
        <f t="shared" si="0"/>
        <v>0.16666666666666666</v>
      </c>
      <c r="AI19" s="29"/>
      <c r="AJ19" s="29"/>
      <c r="AK19" s="29"/>
      <c r="AL19" s="29"/>
      <c r="AM19" s="29"/>
      <c r="AS19" s="31"/>
      <c r="AT19" s="32"/>
      <c r="AU19" s="32"/>
      <c r="AV19" s="33"/>
      <c r="BA19" s="31"/>
      <c r="BB19" s="32"/>
      <c r="BC19" s="32"/>
      <c r="BD19" s="33"/>
      <c r="BF19" s="31"/>
      <c r="BG19" s="32"/>
      <c r="BH19" s="32"/>
      <c r="BI19" s="33"/>
      <c r="BK19" s="31"/>
      <c r="BL19" s="32"/>
      <c r="BM19" s="32"/>
      <c r="BN19" s="33"/>
      <c r="BO19" s="34">
        <f t="shared" si="1"/>
        <v>0</v>
      </c>
      <c r="BP19" s="35"/>
      <c r="BQ19" s="35"/>
      <c r="BR19" s="35"/>
      <c r="BS19" s="35"/>
      <c r="BT19" s="35"/>
      <c r="BU19" s="29">
        <f t="shared" si="2"/>
        <v>0</v>
      </c>
      <c r="BV19" s="29"/>
      <c r="BW19" s="29"/>
      <c r="BX19" s="29"/>
      <c r="BY19" s="29"/>
      <c r="BZ19" s="29"/>
      <c r="CA19" s="29"/>
      <c r="CB19" s="29"/>
      <c r="CC19" s="29"/>
      <c r="CD19" s="29"/>
      <c r="CE19" s="29"/>
      <c r="CF19" s="29">
        <f t="shared" si="3"/>
        <v>0.16666666666666666</v>
      </c>
      <c r="CG19" s="29"/>
      <c r="CH19" s="29"/>
      <c r="CI19" s="29"/>
      <c r="CJ19" s="29"/>
      <c r="CK19" s="29"/>
      <c r="CL19" s="29"/>
      <c r="CM19" s="29"/>
      <c r="CN19" s="29"/>
      <c r="CO19" s="29"/>
      <c r="CP19" s="29"/>
    </row>
    <row r="20" spans="3:107" x14ac:dyDescent="0.25">
      <c r="M20" s="49" t="s">
        <v>14</v>
      </c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9"/>
      <c r="AA20" s="49"/>
      <c r="AC20" s="31">
        <v>10</v>
      </c>
      <c r="AD20" s="32"/>
      <c r="AE20" s="32"/>
      <c r="AF20" s="33"/>
      <c r="AH20" s="29">
        <f t="shared" si="0"/>
        <v>0.16666666666666666</v>
      </c>
      <c r="AI20" s="29"/>
      <c r="AJ20" s="29"/>
      <c r="AK20" s="29"/>
      <c r="AL20" s="29"/>
      <c r="AM20" s="29"/>
      <c r="AS20" s="31"/>
      <c r="AT20" s="32"/>
      <c r="AU20" s="32"/>
      <c r="AV20" s="33"/>
      <c r="BA20" s="31"/>
      <c r="BB20" s="32"/>
      <c r="BC20" s="32"/>
      <c r="BD20" s="33"/>
      <c r="BF20" s="31"/>
      <c r="BG20" s="32"/>
      <c r="BH20" s="32"/>
      <c r="BI20" s="33"/>
      <c r="BK20" s="31"/>
      <c r="BL20" s="32"/>
      <c r="BM20" s="32"/>
      <c r="BN20" s="33"/>
      <c r="BO20" s="34">
        <f t="shared" si="1"/>
        <v>0</v>
      </c>
      <c r="BP20" s="35"/>
      <c r="BQ20" s="35"/>
      <c r="BR20" s="35"/>
      <c r="BS20" s="35"/>
      <c r="BT20" s="35"/>
      <c r="BU20" s="29">
        <f t="shared" si="2"/>
        <v>0</v>
      </c>
      <c r="BV20" s="29"/>
      <c r="BW20" s="29"/>
      <c r="BX20" s="29"/>
      <c r="BY20" s="29"/>
      <c r="BZ20" s="29"/>
      <c r="CA20" s="29"/>
      <c r="CB20" s="29"/>
      <c r="CC20" s="29"/>
      <c r="CD20" s="29"/>
      <c r="CE20" s="29"/>
      <c r="CF20" s="29">
        <f t="shared" si="3"/>
        <v>0.16666666666666666</v>
      </c>
      <c r="CG20" s="29"/>
      <c r="CH20" s="29"/>
      <c r="CI20" s="29"/>
      <c r="CJ20" s="29"/>
      <c r="CK20" s="29"/>
      <c r="CL20" s="29"/>
      <c r="CM20" s="29"/>
      <c r="CN20" s="29"/>
      <c r="CO20" s="29"/>
      <c r="CP20" s="29"/>
    </row>
    <row r="22" spans="3:107" ht="7.5" customHeight="1" x14ac:dyDescent="0.25">
      <c r="D22" s="24">
        <v>1</v>
      </c>
      <c r="E22" s="24">
        <v>2</v>
      </c>
      <c r="F22" s="24">
        <v>3</v>
      </c>
      <c r="G22" s="24">
        <v>4</v>
      </c>
      <c r="H22" s="24">
        <v>5</v>
      </c>
      <c r="I22" s="24">
        <v>6</v>
      </c>
      <c r="J22" s="24">
        <v>7</v>
      </c>
      <c r="K22" s="24">
        <v>8</v>
      </c>
      <c r="L22" s="24">
        <v>9</v>
      </c>
      <c r="M22" s="24">
        <v>10</v>
      </c>
      <c r="N22" s="24">
        <v>11</v>
      </c>
      <c r="O22" s="24">
        <v>12</v>
      </c>
      <c r="P22" s="24">
        <v>13</v>
      </c>
      <c r="Q22" s="24">
        <v>14</v>
      </c>
      <c r="R22" s="24">
        <v>15</v>
      </c>
      <c r="S22" s="24">
        <v>16</v>
      </c>
      <c r="T22" s="24">
        <v>17</v>
      </c>
      <c r="U22" s="24">
        <v>18</v>
      </c>
      <c r="V22" s="24">
        <v>19</v>
      </c>
      <c r="W22" s="24">
        <v>20</v>
      </c>
      <c r="X22" s="24">
        <v>21</v>
      </c>
      <c r="Y22" s="24">
        <v>22</v>
      </c>
      <c r="Z22" s="24">
        <v>23</v>
      </c>
      <c r="AA22" s="24">
        <v>24</v>
      </c>
      <c r="AB22" s="24">
        <v>25</v>
      </c>
      <c r="AC22" s="24">
        <v>26</v>
      </c>
      <c r="AD22" s="24">
        <v>27</v>
      </c>
      <c r="AE22" s="24">
        <v>28</v>
      </c>
      <c r="AF22" s="24">
        <v>29</v>
      </c>
      <c r="AG22" s="24">
        <v>30</v>
      </c>
      <c r="AH22" s="24">
        <v>31</v>
      </c>
      <c r="AI22" s="24">
        <v>32</v>
      </c>
      <c r="AJ22" s="24">
        <v>33</v>
      </c>
      <c r="AK22" s="24">
        <v>34</v>
      </c>
      <c r="AL22" s="24">
        <v>35</v>
      </c>
      <c r="AM22" s="24">
        <v>36</v>
      </c>
      <c r="AN22" s="24">
        <v>37</v>
      </c>
      <c r="AO22" s="24">
        <v>38</v>
      </c>
      <c r="AP22" s="24">
        <v>39</v>
      </c>
      <c r="AQ22" s="24">
        <v>40</v>
      </c>
      <c r="AR22" s="24">
        <v>41</v>
      </c>
      <c r="AS22" s="24">
        <v>42</v>
      </c>
      <c r="AT22" s="24">
        <v>43</v>
      </c>
      <c r="AU22" s="24">
        <v>44</v>
      </c>
      <c r="AV22" s="24">
        <v>45</v>
      </c>
      <c r="AW22" s="24">
        <v>46</v>
      </c>
      <c r="AX22" s="24">
        <v>47</v>
      </c>
      <c r="AY22" s="24">
        <v>48</v>
      </c>
      <c r="AZ22" s="24">
        <v>49</v>
      </c>
      <c r="BA22" s="24">
        <v>50</v>
      </c>
      <c r="BB22" s="24">
        <v>51</v>
      </c>
      <c r="BC22" s="24">
        <v>52</v>
      </c>
      <c r="BD22" s="24">
        <v>53</v>
      </c>
      <c r="BE22" s="24">
        <v>54</v>
      </c>
      <c r="BF22" s="24">
        <v>55</v>
      </c>
      <c r="BG22" s="24">
        <v>56</v>
      </c>
      <c r="BH22" s="24">
        <v>57</v>
      </c>
      <c r="BI22" s="24">
        <v>58</v>
      </c>
      <c r="BJ22" s="24">
        <v>59</v>
      </c>
      <c r="BK22" s="24">
        <v>60</v>
      </c>
      <c r="BL22" s="24">
        <v>61</v>
      </c>
      <c r="BM22" s="24">
        <v>62</v>
      </c>
      <c r="BN22" s="24">
        <v>63</v>
      </c>
      <c r="BO22" s="24">
        <v>64</v>
      </c>
      <c r="BP22" s="24">
        <v>65</v>
      </c>
      <c r="BQ22" s="24">
        <v>66</v>
      </c>
      <c r="BR22" s="24">
        <v>67</v>
      </c>
      <c r="BS22" s="24">
        <v>68</v>
      </c>
      <c r="BT22" s="24">
        <v>69</v>
      </c>
      <c r="BU22" s="24">
        <v>70</v>
      </c>
      <c r="BV22" s="24">
        <v>71</v>
      </c>
      <c r="BW22" s="24">
        <v>72</v>
      </c>
      <c r="BX22" s="24">
        <v>73</v>
      </c>
      <c r="BY22" s="24">
        <v>74</v>
      </c>
      <c r="BZ22" s="24">
        <v>75</v>
      </c>
      <c r="CA22" s="24">
        <v>76</v>
      </c>
      <c r="CB22" s="24">
        <v>77</v>
      </c>
      <c r="CC22" s="24">
        <v>78</v>
      </c>
      <c r="CD22" s="24">
        <v>79</v>
      </c>
      <c r="CE22" s="24">
        <v>80</v>
      </c>
      <c r="CF22" s="24">
        <v>81</v>
      </c>
      <c r="CG22" s="24">
        <v>82</v>
      </c>
      <c r="CH22" s="24">
        <v>83</v>
      </c>
      <c r="CI22" s="24">
        <v>84</v>
      </c>
      <c r="CJ22" s="24">
        <v>85</v>
      </c>
      <c r="CK22" s="24">
        <v>86</v>
      </c>
      <c r="CL22" s="24">
        <v>87</v>
      </c>
      <c r="CM22" s="24">
        <v>88</v>
      </c>
      <c r="CN22" s="24">
        <v>89</v>
      </c>
      <c r="CO22" s="24">
        <v>90</v>
      </c>
      <c r="CP22" s="24">
        <v>91</v>
      </c>
      <c r="CQ22" s="24">
        <v>92</v>
      </c>
      <c r="CR22" s="24">
        <v>93</v>
      </c>
      <c r="CS22" s="24">
        <v>94</v>
      </c>
      <c r="CT22" s="24">
        <v>95</v>
      </c>
      <c r="CU22" s="24">
        <v>96</v>
      </c>
      <c r="CV22" s="24">
        <v>97</v>
      </c>
      <c r="CW22" s="24">
        <v>98</v>
      </c>
      <c r="CX22" s="24">
        <v>99</v>
      </c>
      <c r="CY22" s="24">
        <v>100</v>
      </c>
    </row>
    <row r="23" spans="3:107" ht="7.5" customHeight="1" x14ac:dyDescent="0.25">
      <c r="D23" s="4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6"/>
      <c r="BA23" s="6"/>
      <c r="CY23" s="6"/>
    </row>
    <row r="24" spans="3:107" x14ac:dyDescent="0.25">
      <c r="C24" s="26">
        <v>0</v>
      </c>
      <c r="D24" s="26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6">
        <v>25</v>
      </c>
      <c r="AB24" s="26"/>
      <c r="AC24" s="26"/>
      <c r="AD24" s="26"/>
      <c r="AE24" s="25" t="s">
        <v>15</v>
      </c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5"/>
      <c r="AS24" s="25"/>
      <c r="AT24" s="25"/>
      <c r="AU24" s="25"/>
      <c r="AV24" s="25"/>
      <c r="AW24" s="25"/>
      <c r="AX24" s="25"/>
      <c r="AY24" s="25"/>
      <c r="AZ24" s="26">
        <v>50</v>
      </c>
      <c r="BA24" s="26"/>
      <c r="BB24" s="26"/>
      <c r="BC24" s="26"/>
      <c r="BD24" s="25" t="s">
        <v>16</v>
      </c>
      <c r="BE24" s="25"/>
      <c r="BF24" s="25"/>
      <c r="BG24" s="25"/>
      <c r="BH24" s="25"/>
      <c r="BI24" s="25"/>
      <c r="BJ24" s="25"/>
      <c r="BK24" s="25"/>
      <c r="BL24" s="25"/>
      <c r="BM24" s="25"/>
      <c r="BN24" s="25"/>
      <c r="BO24" s="25"/>
      <c r="BP24" s="25"/>
      <c r="BQ24" s="25"/>
      <c r="BR24" s="25"/>
      <c r="BS24" s="25"/>
      <c r="BT24" s="25"/>
      <c r="BU24" s="25"/>
      <c r="BV24" s="25"/>
      <c r="BW24" s="25"/>
      <c r="BX24" s="25"/>
      <c r="BY24" s="25"/>
      <c r="BZ24" s="25"/>
      <c r="CA24" s="25"/>
      <c r="CB24" s="25"/>
      <c r="CC24" s="25"/>
      <c r="CD24" s="25"/>
      <c r="CE24" s="25"/>
      <c r="CF24" s="25"/>
      <c r="CG24" s="25"/>
      <c r="CH24" s="25"/>
      <c r="CI24" s="25"/>
      <c r="CJ24" s="25"/>
      <c r="CK24" s="25"/>
      <c r="CL24" s="25"/>
      <c r="CM24" s="25"/>
      <c r="CN24" s="25"/>
      <c r="CO24" s="25"/>
      <c r="CP24" s="25"/>
      <c r="CQ24" s="25"/>
      <c r="CR24" s="25"/>
      <c r="CS24" s="25"/>
      <c r="CT24" s="25"/>
      <c r="CU24" s="25"/>
      <c r="CV24" s="25"/>
      <c r="CW24" s="25"/>
      <c r="CX24" s="26">
        <v>100</v>
      </c>
      <c r="CY24" s="26"/>
      <c r="CZ24" s="26"/>
      <c r="DA24" s="26"/>
    </row>
    <row r="25" spans="3:107" x14ac:dyDescent="0.25"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 t="s">
        <v>17</v>
      </c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 t="s">
        <v>18</v>
      </c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</row>
    <row r="26" spans="3:107" x14ac:dyDescent="0.25">
      <c r="AH26" s="28"/>
      <c r="AI26" s="28"/>
      <c r="AJ26" s="28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BX26" s="28"/>
      <c r="BY26" s="28"/>
      <c r="BZ26" s="28"/>
      <c r="CA26" s="28"/>
      <c r="CB26" s="28"/>
      <c r="CC26" s="28"/>
      <c r="CD26" s="28"/>
      <c r="CE26" s="28"/>
      <c r="CF26" s="28"/>
      <c r="CG26" s="28"/>
      <c r="CH26" s="28"/>
      <c r="CI26" s="28"/>
      <c r="CJ26" s="28"/>
      <c r="DC26" s="8"/>
    </row>
    <row r="27" spans="3:107" x14ac:dyDescent="0.25"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Z27" s="14" t="s">
        <v>37</v>
      </c>
      <c r="BA27" s="16"/>
      <c r="BC27" s="51" t="str">
        <f>IF(AS20="",IF(BU14&lt;25%,"BÁSICO",IF(BU14&lt;50%,"MODERADO","GRAVE (o MUY GRAVE)")),IF(BU14&lt;50%,"MODERADO","GRAVE (o MUY GRAVE)"))</f>
        <v>BÁSICO</v>
      </c>
      <c r="BD27" s="51"/>
      <c r="BE27" s="51"/>
      <c r="BF27" s="51"/>
      <c r="BG27" s="51"/>
      <c r="BH27" s="51"/>
      <c r="BI27" s="51"/>
      <c r="BJ27" s="51"/>
      <c r="BK27" s="51"/>
      <c r="BL27" s="51"/>
      <c r="BM27" s="51"/>
      <c r="BN27" s="51"/>
      <c r="BO27" s="51"/>
      <c r="BP27" s="51"/>
      <c r="BQ27" s="51"/>
      <c r="BR27" s="51"/>
      <c r="BS27" s="51"/>
      <c r="BT27" s="51"/>
      <c r="BX27" s="28"/>
      <c r="BY27" s="28"/>
      <c r="BZ27" s="28"/>
      <c r="CA27" s="28"/>
      <c r="CB27" s="28"/>
      <c r="CC27" s="28"/>
      <c r="CD27" s="28"/>
      <c r="CE27" s="28"/>
      <c r="CF27" s="28"/>
      <c r="CG27" s="28"/>
      <c r="CH27" s="28"/>
      <c r="CI27" s="28"/>
      <c r="CJ27" s="28"/>
      <c r="DC27" s="8"/>
    </row>
    <row r="29" spans="3:107" x14ac:dyDescent="0.25">
      <c r="L29" s="17" t="s">
        <v>38</v>
      </c>
    </row>
  </sheetData>
  <sheetProtection algorithmName="SHA-512" hashValue="cYyY0sGSpPLy0PAxvFolnXqnegnwtwiUjBXwtoKyMA/ID6RU9WvJZ4wGntXWflN5Ss84YulEgE69CyV9HBzBew==" saltValue="nz8JEy96drg9RrNHoW5niQ==" spinCount="100000" sheet="1" objects="1" scenarios="1" selectLockedCells="1"/>
  <mergeCells count="90">
    <mergeCell ref="BX27:CJ27"/>
    <mergeCell ref="CX24:DA24"/>
    <mergeCell ref="N25:AB25"/>
    <mergeCell ref="AC25:BA25"/>
    <mergeCell ref="BB25:CY25"/>
    <mergeCell ref="AH26:AT26"/>
    <mergeCell ref="BX26:CJ26"/>
    <mergeCell ref="BC27:BT27"/>
    <mergeCell ref="C24:D24"/>
    <mergeCell ref="AA24:AD24"/>
    <mergeCell ref="AE24:AY24"/>
    <mergeCell ref="AZ24:BC24"/>
    <mergeCell ref="BD24:CW24"/>
    <mergeCell ref="F24:Z24"/>
    <mergeCell ref="BF20:BI20"/>
    <mergeCell ref="BK20:BN20"/>
    <mergeCell ref="BO20:BT20"/>
    <mergeCell ref="BU20:CE20"/>
    <mergeCell ref="CF20:CP20"/>
    <mergeCell ref="M20:AA20"/>
    <mergeCell ref="AC20:AF20"/>
    <mergeCell ref="AH20:AM20"/>
    <mergeCell ref="AS20:AV20"/>
    <mergeCell ref="BA20:BD20"/>
    <mergeCell ref="BF19:BI19"/>
    <mergeCell ref="BK19:BN19"/>
    <mergeCell ref="BO19:BT19"/>
    <mergeCell ref="BU19:CE19"/>
    <mergeCell ref="CF19:CP19"/>
    <mergeCell ref="M19:AA19"/>
    <mergeCell ref="AC19:AF19"/>
    <mergeCell ref="AH19:AM19"/>
    <mergeCell ref="AS19:AV19"/>
    <mergeCell ref="BA19:BD19"/>
    <mergeCell ref="BF18:BI18"/>
    <mergeCell ref="BK18:BN18"/>
    <mergeCell ref="BO18:BT18"/>
    <mergeCell ref="BU18:CE18"/>
    <mergeCell ref="CF18:CP18"/>
    <mergeCell ref="M18:AA18"/>
    <mergeCell ref="AC18:AF18"/>
    <mergeCell ref="AH18:AM18"/>
    <mergeCell ref="AS18:AV18"/>
    <mergeCell ref="BA18:BD18"/>
    <mergeCell ref="BF17:BI17"/>
    <mergeCell ref="BK17:BN17"/>
    <mergeCell ref="BO17:BT17"/>
    <mergeCell ref="BU17:CE17"/>
    <mergeCell ref="CF17:CP17"/>
    <mergeCell ref="M17:AA17"/>
    <mergeCell ref="AC17:AF17"/>
    <mergeCell ref="AH17:AM17"/>
    <mergeCell ref="AS17:AV17"/>
    <mergeCell ref="BA17:BD17"/>
    <mergeCell ref="BO15:BT15"/>
    <mergeCell ref="BU15:CE15"/>
    <mergeCell ref="CF15:CP15"/>
    <mergeCell ref="M16:AA16"/>
    <mergeCell ref="AC16:AF16"/>
    <mergeCell ref="AH16:AM16"/>
    <mergeCell ref="AS16:AV16"/>
    <mergeCell ref="BA16:BD16"/>
    <mergeCell ref="BF16:BI16"/>
    <mergeCell ref="BK16:BN16"/>
    <mergeCell ref="BO16:BT16"/>
    <mergeCell ref="BU16:CE16"/>
    <mergeCell ref="CF16:CP16"/>
    <mergeCell ref="BK14:BN14"/>
    <mergeCell ref="BU14:CE14"/>
    <mergeCell ref="CF14:CP14"/>
    <mergeCell ref="M15:AA15"/>
    <mergeCell ref="AC15:AF15"/>
    <mergeCell ref="AH15:AM15"/>
    <mergeCell ref="AS15:AV15"/>
    <mergeCell ref="BA15:BD15"/>
    <mergeCell ref="BF15:BI15"/>
    <mergeCell ref="BK15:BN15"/>
    <mergeCell ref="M14:AA14"/>
    <mergeCell ref="AC14:AF14"/>
    <mergeCell ref="AH14:AM14"/>
    <mergeCell ref="AS14:AV14"/>
    <mergeCell ref="BA14:BD14"/>
    <mergeCell ref="BF14:BI14"/>
    <mergeCell ref="C8:DA8"/>
    <mergeCell ref="AS12:BN12"/>
    <mergeCell ref="BU12:CP12"/>
    <mergeCell ref="AS13:AV13"/>
    <mergeCell ref="BA13:BN13"/>
    <mergeCell ref="BU13:CE13"/>
    <mergeCell ref="CF13:CP13"/>
  </mergeCells>
  <conditionalFormatting sqref="D22:CY22">
    <cfRule type="expression" dxfId="27" priority="7">
      <formula>D22&lt;=($BU$14*100)</formula>
    </cfRule>
  </conditionalFormatting>
  <conditionalFormatting sqref="F24:Z24">
    <cfRule type="expression" dxfId="26" priority="2">
      <formula>$BU$14&gt;50%</formula>
    </cfRule>
    <cfRule type="expression" dxfId="25" priority="3">
      <formula>$BU$14&lt;25%</formula>
    </cfRule>
  </conditionalFormatting>
  <conditionalFormatting sqref="L29">
    <cfRule type="expression" dxfId="24" priority="1">
      <formula>$AS$20=""</formula>
    </cfRule>
  </conditionalFormatting>
  <conditionalFormatting sqref="AE24:AY24">
    <cfRule type="expression" dxfId="23" priority="4">
      <formula>$BU$14&gt;50%</formula>
    </cfRule>
    <cfRule type="expression" dxfId="22" priority="5">
      <formula>$BU$14&gt;=25%</formula>
    </cfRule>
  </conditionalFormatting>
  <conditionalFormatting sqref="BD24:CW24">
    <cfRule type="expression" dxfId="21" priority="6">
      <formula>$BU$14&gt;50%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7:DD31"/>
  <sheetViews>
    <sheetView showRowColHeaders="0" zoomScale="110" zoomScaleNormal="110" workbookViewId="0">
      <selection activeCell="AS14" sqref="AS14:AV14"/>
    </sheetView>
  </sheetViews>
  <sheetFormatPr baseColWidth="10" defaultColWidth="9.140625" defaultRowHeight="15" x14ac:dyDescent="0.25"/>
  <cols>
    <col min="1" max="1" width="10.7109375" style="2" customWidth="1"/>
    <col min="2" max="2" width="4.7109375" style="2" customWidth="1"/>
    <col min="3" max="105" width="1.140625" style="2" customWidth="1"/>
    <col min="106" max="106" width="4.7109375" style="2" customWidth="1"/>
    <col min="107" max="16384" width="9.140625" style="2"/>
  </cols>
  <sheetData>
    <row r="7" spans="2:108" ht="25.5" customHeight="1" x14ac:dyDescent="0.25"/>
    <row r="8" spans="2:108" ht="21" x14ac:dyDescent="0.35">
      <c r="B8" s="1"/>
      <c r="C8" s="41" t="s">
        <v>35</v>
      </c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  <c r="AF8" s="41"/>
      <c r="AG8" s="41"/>
      <c r="AH8" s="41"/>
      <c r="AI8" s="41"/>
      <c r="AJ8" s="41"/>
      <c r="AK8" s="41"/>
      <c r="AL8" s="41"/>
      <c r="AM8" s="41"/>
      <c r="AN8" s="41"/>
      <c r="AO8" s="41"/>
      <c r="AP8" s="41"/>
      <c r="AQ8" s="41"/>
      <c r="AR8" s="41"/>
      <c r="AS8" s="41"/>
      <c r="AT8" s="41"/>
      <c r="AU8" s="41"/>
      <c r="AV8" s="41"/>
      <c r="AW8" s="41"/>
      <c r="AX8" s="41"/>
      <c r="AY8" s="41"/>
      <c r="AZ8" s="41"/>
      <c r="BA8" s="41"/>
      <c r="BB8" s="41"/>
      <c r="BC8" s="41"/>
      <c r="BD8" s="41"/>
      <c r="BE8" s="41"/>
      <c r="BF8" s="41"/>
      <c r="BG8" s="41"/>
      <c r="BH8" s="41"/>
      <c r="BI8" s="41"/>
      <c r="BJ8" s="41"/>
      <c r="BK8" s="41"/>
      <c r="BL8" s="41"/>
      <c r="BM8" s="41"/>
      <c r="BN8" s="41"/>
      <c r="BO8" s="41"/>
      <c r="BP8" s="41"/>
      <c r="BQ8" s="41"/>
      <c r="BR8" s="41"/>
      <c r="BS8" s="41"/>
      <c r="BT8" s="41"/>
      <c r="BU8" s="41"/>
      <c r="BV8" s="41"/>
      <c r="BW8" s="41"/>
      <c r="BX8" s="41"/>
      <c r="BY8" s="41"/>
      <c r="BZ8" s="41"/>
      <c r="CA8" s="41"/>
      <c r="CB8" s="41"/>
      <c r="CC8" s="41"/>
      <c r="CD8" s="41"/>
      <c r="CE8" s="41"/>
      <c r="CF8" s="41"/>
      <c r="CG8" s="41"/>
      <c r="CH8" s="41"/>
      <c r="CI8" s="41"/>
      <c r="CJ8" s="41"/>
      <c r="CK8" s="41"/>
      <c r="CL8" s="41"/>
      <c r="CM8" s="41"/>
      <c r="CN8" s="41"/>
      <c r="CO8" s="41"/>
      <c r="CP8" s="41"/>
      <c r="CQ8" s="41"/>
      <c r="CR8" s="41"/>
      <c r="CS8" s="41"/>
      <c r="CT8" s="41"/>
      <c r="CU8" s="41"/>
      <c r="CV8" s="41"/>
      <c r="CW8" s="41"/>
      <c r="CX8" s="41"/>
      <c r="CY8" s="41"/>
      <c r="CZ8" s="41"/>
      <c r="DA8" s="41"/>
      <c r="DB8" s="1"/>
    </row>
    <row r="10" spans="2:108" ht="15" customHeight="1" x14ac:dyDescent="0.25"/>
    <row r="11" spans="2:108" x14ac:dyDescent="0.25">
      <c r="AS11" s="42" t="s">
        <v>1</v>
      </c>
      <c r="AT11" s="42"/>
      <c r="AU11" s="42"/>
      <c r="AV11" s="42"/>
      <c r="AW11" s="42"/>
      <c r="AX11" s="42"/>
      <c r="AY11" s="42"/>
      <c r="AZ11" s="42"/>
      <c r="BA11" s="42"/>
      <c r="BB11" s="42"/>
      <c r="BC11" s="42"/>
      <c r="BD11" s="42"/>
      <c r="BE11" s="42"/>
      <c r="BF11" s="42"/>
      <c r="BG11" s="42"/>
      <c r="BH11" s="42"/>
      <c r="BI11" s="42"/>
      <c r="BJ11" s="42"/>
      <c r="BK11" s="42"/>
      <c r="BL11" s="42"/>
      <c r="BM11" s="42"/>
      <c r="BN11" s="42"/>
      <c r="BU11" s="42" t="s">
        <v>19</v>
      </c>
      <c r="BV11" s="42"/>
      <c r="BW11" s="42"/>
      <c r="BX11" s="42"/>
      <c r="BY11" s="42"/>
      <c r="BZ11" s="42"/>
      <c r="CA11" s="42"/>
      <c r="CB11" s="42"/>
      <c r="CC11" s="42"/>
      <c r="CD11" s="42"/>
      <c r="CE11" s="42"/>
      <c r="CF11" s="42"/>
      <c r="CG11" s="42"/>
      <c r="CH11" s="42"/>
      <c r="CI11" s="42"/>
      <c r="CJ11" s="42"/>
      <c r="CK11" s="42"/>
      <c r="CL11" s="42"/>
      <c r="CM11" s="42"/>
      <c r="CN11" s="42"/>
      <c r="CO11" s="42"/>
      <c r="CP11" s="42"/>
      <c r="DD11" s="7"/>
    </row>
    <row r="12" spans="2:108" x14ac:dyDescent="0.25">
      <c r="AS12" s="43" t="s">
        <v>3</v>
      </c>
      <c r="AT12" s="43"/>
      <c r="AU12" s="43"/>
      <c r="AV12" s="43"/>
      <c r="BA12" s="43" t="s">
        <v>39</v>
      </c>
      <c r="BB12" s="43"/>
      <c r="BC12" s="43"/>
      <c r="BD12" s="43"/>
      <c r="BE12" s="43"/>
      <c r="BF12" s="43"/>
      <c r="BG12" s="43"/>
      <c r="BH12" s="43"/>
      <c r="BI12" s="43"/>
      <c r="BJ12" s="43"/>
      <c r="BK12" s="43"/>
      <c r="BL12" s="43"/>
      <c r="BM12" s="43"/>
      <c r="BN12" s="43"/>
      <c r="BU12" s="44" t="s">
        <v>4</v>
      </c>
      <c r="BV12" s="44"/>
      <c r="BW12" s="44"/>
      <c r="BX12" s="44"/>
      <c r="BY12" s="44"/>
      <c r="BZ12" s="44"/>
      <c r="CA12" s="44"/>
      <c r="CB12" s="44"/>
      <c r="CC12" s="44"/>
      <c r="CD12" s="44"/>
      <c r="CE12" s="44"/>
      <c r="CF12" s="43" t="s">
        <v>5</v>
      </c>
      <c r="CG12" s="43"/>
      <c r="CH12" s="43"/>
      <c r="CI12" s="43"/>
      <c r="CJ12" s="43"/>
      <c r="CK12" s="43"/>
      <c r="CL12" s="43"/>
      <c r="CM12" s="43"/>
      <c r="CN12" s="43"/>
      <c r="CO12" s="43"/>
      <c r="CP12" s="43"/>
      <c r="DD12" s="7"/>
    </row>
    <row r="13" spans="2:108" ht="18.75" x14ac:dyDescent="0.3">
      <c r="M13" s="39" t="s">
        <v>6</v>
      </c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  <c r="AC13" s="3"/>
      <c r="AD13" s="3"/>
      <c r="AE13" s="3"/>
      <c r="AF13" s="3"/>
      <c r="AG13" s="39" t="s">
        <v>8</v>
      </c>
      <c r="AH13" s="39"/>
      <c r="AI13" s="39"/>
      <c r="AJ13" s="39"/>
      <c r="AK13" s="39"/>
      <c r="AL13" s="39"/>
      <c r="AS13" s="40" t="s">
        <v>51</v>
      </c>
      <c r="AT13" s="40"/>
      <c r="AU13" s="40"/>
      <c r="AV13" s="40"/>
      <c r="BA13" s="40" t="s">
        <v>48</v>
      </c>
      <c r="BB13" s="40"/>
      <c r="BC13" s="40"/>
      <c r="BD13" s="40"/>
      <c r="BE13" s="18"/>
      <c r="BF13" s="40" t="s">
        <v>49</v>
      </c>
      <c r="BG13" s="40"/>
      <c r="BH13" s="40"/>
      <c r="BI13" s="40"/>
      <c r="BJ13" s="18"/>
      <c r="BK13" s="40" t="s">
        <v>50</v>
      </c>
      <c r="BL13" s="40"/>
      <c r="BM13" s="40"/>
      <c r="BN13" s="40"/>
      <c r="BU13" s="45">
        <f>SUM(BU14:CE23)</f>
        <v>0</v>
      </c>
      <c r="BV13" s="45"/>
      <c r="BW13" s="45"/>
      <c r="BX13" s="45"/>
      <c r="BY13" s="45"/>
      <c r="BZ13" s="45"/>
      <c r="CA13" s="45"/>
      <c r="CB13" s="45"/>
      <c r="CC13" s="45"/>
      <c r="CD13" s="45"/>
      <c r="CE13" s="45"/>
      <c r="CF13" s="46">
        <f>SUM(CF14:CP23)</f>
        <v>0.99999999999999989</v>
      </c>
      <c r="CG13" s="46"/>
      <c r="CH13" s="46"/>
      <c r="CI13" s="46"/>
      <c r="CJ13" s="46"/>
      <c r="CK13" s="46"/>
      <c r="CL13" s="46"/>
      <c r="CM13" s="46"/>
      <c r="CN13" s="46"/>
      <c r="CO13" s="46"/>
      <c r="CP13" s="46"/>
      <c r="DD13" s="7"/>
    </row>
    <row r="14" spans="2:108" x14ac:dyDescent="0.25">
      <c r="M14" s="9" t="s">
        <v>20</v>
      </c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3"/>
      <c r="AG14" s="30">
        <v>0.1</v>
      </c>
      <c r="AH14" s="30"/>
      <c r="AI14" s="30"/>
      <c r="AJ14" s="30"/>
      <c r="AK14" s="30"/>
      <c r="AL14" s="30"/>
      <c r="AS14" s="31"/>
      <c r="AT14" s="32"/>
      <c r="AU14" s="32"/>
      <c r="AV14" s="33"/>
      <c r="BA14" s="31"/>
      <c r="BB14" s="32"/>
      <c r="BC14" s="32"/>
      <c r="BD14" s="33"/>
      <c r="BF14" s="31"/>
      <c r="BG14" s="32"/>
      <c r="BH14" s="32"/>
      <c r="BI14" s="33"/>
      <c r="BK14" s="31"/>
      <c r="BL14" s="32"/>
      <c r="BM14" s="32"/>
      <c r="BN14" s="33"/>
      <c r="BO14" s="34">
        <f>IF(AS14&lt;&gt;"",100,IF(BA14&lt;&gt;"",75,IF(BF14&lt;&gt;"",40,IF(BK14&lt;&gt;"",15,0))))</f>
        <v>0</v>
      </c>
      <c r="BP14" s="35"/>
      <c r="BQ14" s="35"/>
      <c r="BR14" s="35"/>
      <c r="BS14" s="35"/>
      <c r="BT14" s="35"/>
      <c r="BU14" s="38">
        <f t="shared" ref="BU14:BU23" si="0">(AG14*BO14)/100</f>
        <v>0</v>
      </c>
      <c r="BV14" s="38"/>
      <c r="BW14" s="38"/>
      <c r="BX14" s="38"/>
      <c r="BY14" s="38"/>
      <c r="BZ14" s="38"/>
      <c r="CA14" s="38"/>
      <c r="CB14" s="38"/>
      <c r="CC14" s="38"/>
      <c r="CD14" s="38"/>
      <c r="CE14" s="38"/>
      <c r="CF14" s="38">
        <f t="shared" ref="CF14:CF23" si="1">AG14-BU14</f>
        <v>0.1</v>
      </c>
      <c r="CG14" s="38"/>
      <c r="CH14" s="38"/>
      <c r="CI14" s="38"/>
      <c r="CJ14" s="38"/>
      <c r="CK14" s="38"/>
      <c r="CL14" s="38"/>
      <c r="CM14" s="38"/>
      <c r="CN14" s="38"/>
      <c r="CO14" s="38"/>
      <c r="CP14" s="38"/>
      <c r="DD14" s="7"/>
    </row>
    <row r="15" spans="2:108" x14ac:dyDescent="0.25">
      <c r="M15" s="9" t="s">
        <v>21</v>
      </c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3"/>
      <c r="AG15" s="30">
        <v>0.1</v>
      </c>
      <c r="AH15" s="30"/>
      <c r="AI15" s="30"/>
      <c r="AJ15" s="30"/>
      <c r="AK15" s="30"/>
      <c r="AL15" s="30"/>
      <c r="AS15" s="31"/>
      <c r="AT15" s="32"/>
      <c r="AU15" s="32"/>
      <c r="AV15" s="33"/>
      <c r="BA15" s="31"/>
      <c r="BB15" s="32"/>
      <c r="BC15" s="32"/>
      <c r="BD15" s="33"/>
      <c r="BF15" s="31"/>
      <c r="BG15" s="32"/>
      <c r="BH15" s="32"/>
      <c r="BI15" s="33"/>
      <c r="BK15" s="31"/>
      <c r="BL15" s="32"/>
      <c r="BM15" s="32"/>
      <c r="BN15" s="33"/>
      <c r="BO15" s="34">
        <f t="shared" ref="BO15:BO23" si="2">IF(AS15&lt;&gt;"",100,IF(BA15&lt;&gt;"",75,IF(BF15&lt;&gt;"",40,IF(BK15&lt;&gt;"",15,0))))</f>
        <v>0</v>
      </c>
      <c r="BP15" s="35"/>
      <c r="BQ15" s="35"/>
      <c r="BR15" s="35"/>
      <c r="BS15" s="35"/>
      <c r="BT15" s="35"/>
      <c r="BU15" s="29">
        <f t="shared" si="0"/>
        <v>0</v>
      </c>
      <c r="BV15" s="29"/>
      <c r="BW15" s="29"/>
      <c r="BX15" s="29"/>
      <c r="BY15" s="29"/>
      <c r="BZ15" s="29"/>
      <c r="CA15" s="29"/>
      <c r="CB15" s="29"/>
      <c r="CC15" s="29"/>
      <c r="CD15" s="29"/>
      <c r="CE15" s="29"/>
      <c r="CF15" s="29">
        <f t="shared" si="1"/>
        <v>0.1</v>
      </c>
      <c r="CG15" s="29"/>
      <c r="CH15" s="29"/>
      <c r="CI15" s="29"/>
      <c r="CJ15" s="29"/>
      <c r="CK15" s="29"/>
      <c r="CL15" s="29"/>
      <c r="CM15" s="29"/>
      <c r="CN15" s="29"/>
      <c r="CO15" s="29"/>
      <c r="CP15" s="29"/>
      <c r="DD15" s="7"/>
    </row>
    <row r="16" spans="2:108" x14ac:dyDescent="0.25">
      <c r="M16" s="9" t="s">
        <v>22</v>
      </c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3"/>
      <c r="AG16" s="30">
        <v>0.1</v>
      </c>
      <c r="AH16" s="30"/>
      <c r="AI16" s="30"/>
      <c r="AJ16" s="30"/>
      <c r="AK16" s="30"/>
      <c r="AL16" s="30"/>
      <c r="AS16" s="31"/>
      <c r="AT16" s="32"/>
      <c r="AU16" s="32"/>
      <c r="AV16" s="33"/>
      <c r="BA16" s="31"/>
      <c r="BB16" s="32"/>
      <c r="BC16" s="32"/>
      <c r="BD16" s="33"/>
      <c r="BF16" s="31"/>
      <c r="BG16" s="32"/>
      <c r="BH16" s="32"/>
      <c r="BI16" s="33"/>
      <c r="BK16" s="31"/>
      <c r="BL16" s="32"/>
      <c r="BM16" s="32"/>
      <c r="BN16" s="33"/>
      <c r="BO16" s="34">
        <f t="shared" si="2"/>
        <v>0</v>
      </c>
      <c r="BP16" s="35"/>
      <c r="BQ16" s="35"/>
      <c r="BR16" s="35"/>
      <c r="BS16" s="35"/>
      <c r="BT16" s="35"/>
      <c r="BU16" s="29">
        <f t="shared" si="0"/>
        <v>0</v>
      </c>
      <c r="BV16" s="29"/>
      <c r="BW16" s="29"/>
      <c r="BX16" s="29"/>
      <c r="BY16" s="29"/>
      <c r="BZ16" s="29"/>
      <c r="CA16" s="29"/>
      <c r="CB16" s="29"/>
      <c r="CC16" s="29"/>
      <c r="CD16" s="29"/>
      <c r="CE16" s="29"/>
      <c r="CF16" s="29">
        <f t="shared" si="1"/>
        <v>0.1</v>
      </c>
      <c r="CG16" s="29"/>
      <c r="CH16" s="29"/>
      <c r="CI16" s="29"/>
      <c r="CJ16" s="29"/>
      <c r="CK16" s="29"/>
      <c r="CL16" s="29"/>
      <c r="CM16" s="29"/>
      <c r="CN16" s="29"/>
      <c r="CO16" s="29"/>
      <c r="CP16" s="29"/>
      <c r="DD16" s="7"/>
    </row>
    <row r="17" spans="3:108" x14ac:dyDescent="0.25">
      <c r="M17" s="9" t="s">
        <v>23</v>
      </c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3"/>
      <c r="AG17" s="30">
        <v>0.1</v>
      </c>
      <c r="AH17" s="30"/>
      <c r="AI17" s="30"/>
      <c r="AJ17" s="30"/>
      <c r="AK17" s="30"/>
      <c r="AL17" s="30"/>
      <c r="AS17" s="31"/>
      <c r="AT17" s="32"/>
      <c r="AU17" s="32"/>
      <c r="AV17" s="33"/>
      <c r="BA17" s="31"/>
      <c r="BB17" s="32"/>
      <c r="BC17" s="32"/>
      <c r="BD17" s="33"/>
      <c r="BF17" s="31"/>
      <c r="BG17" s="32"/>
      <c r="BH17" s="32"/>
      <c r="BI17" s="33"/>
      <c r="BK17" s="31"/>
      <c r="BL17" s="32"/>
      <c r="BM17" s="32"/>
      <c r="BN17" s="33"/>
      <c r="BO17" s="34">
        <f t="shared" si="2"/>
        <v>0</v>
      </c>
      <c r="BP17" s="35"/>
      <c r="BQ17" s="35"/>
      <c r="BR17" s="35"/>
      <c r="BS17" s="35"/>
      <c r="BT17" s="35"/>
      <c r="BU17" s="29">
        <f t="shared" si="0"/>
        <v>0</v>
      </c>
      <c r="BV17" s="29"/>
      <c r="BW17" s="29"/>
      <c r="BX17" s="29"/>
      <c r="BY17" s="29"/>
      <c r="BZ17" s="29"/>
      <c r="CA17" s="29"/>
      <c r="CB17" s="29"/>
      <c r="CC17" s="29"/>
      <c r="CD17" s="29"/>
      <c r="CE17" s="29"/>
      <c r="CF17" s="29">
        <f t="shared" si="1"/>
        <v>0.1</v>
      </c>
      <c r="CG17" s="29"/>
      <c r="CH17" s="29"/>
      <c r="CI17" s="29"/>
      <c r="CJ17" s="29"/>
      <c r="CK17" s="29"/>
      <c r="CL17" s="29"/>
      <c r="CM17" s="29"/>
      <c r="CN17" s="29"/>
      <c r="CO17" s="29"/>
      <c r="CP17" s="29"/>
      <c r="DD17" s="7"/>
    </row>
    <row r="18" spans="3:108" x14ac:dyDescent="0.25">
      <c r="M18" s="9" t="s">
        <v>24</v>
      </c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3"/>
      <c r="AG18" s="30">
        <v>0.1</v>
      </c>
      <c r="AH18" s="30"/>
      <c r="AI18" s="30"/>
      <c r="AJ18" s="30"/>
      <c r="AK18" s="30"/>
      <c r="AL18" s="30"/>
      <c r="AS18" s="31"/>
      <c r="AT18" s="32"/>
      <c r="AU18" s="32"/>
      <c r="AV18" s="33"/>
      <c r="BA18" s="31"/>
      <c r="BB18" s="32"/>
      <c r="BC18" s="32"/>
      <c r="BD18" s="33"/>
      <c r="BF18" s="31"/>
      <c r="BG18" s="32"/>
      <c r="BH18" s="32"/>
      <c r="BI18" s="33"/>
      <c r="BK18" s="31"/>
      <c r="BL18" s="32"/>
      <c r="BM18" s="32"/>
      <c r="BN18" s="33"/>
      <c r="BO18" s="34">
        <f t="shared" si="2"/>
        <v>0</v>
      </c>
      <c r="BP18" s="35"/>
      <c r="BQ18" s="35"/>
      <c r="BR18" s="35"/>
      <c r="BS18" s="35"/>
      <c r="BT18" s="35"/>
      <c r="BU18" s="29">
        <f t="shared" si="0"/>
        <v>0</v>
      </c>
      <c r="BV18" s="29"/>
      <c r="BW18" s="29"/>
      <c r="BX18" s="29"/>
      <c r="BY18" s="29"/>
      <c r="BZ18" s="29"/>
      <c r="CA18" s="29"/>
      <c r="CB18" s="29"/>
      <c r="CC18" s="29"/>
      <c r="CD18" s="29"/>
      <c r="CE18" s="29"/>
      <c r="CF18" s="29">
        <f t="shared" si="1"/>
        <v>0.1</v>
      </c>
      <c r="CG18" s="29"/>
      <c r="CH18" s="29"/>
      <c r="CI18" s="29"/>
      <c r="CJ18" s="29"/>
      <c r="CK18" s="29"/>
      <c r="CL18" s="29"/>
      <c r="CM18" s="29"/>
      <c r="CN18" s="29"/>
      <c r="CO18" s="29"/>
      <c r="CP18" s="29"/>
      <c r="DD18" s="7"/>
    </row>
    <row r="19" spans="3:108" x14ac:dyDescent="0.25">
      <c r="M19" s="9" t="s">
        <v>25</v>
      </c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3"/>
      <c r="AG19" s="30">
        <v>0.1</v>
      </c>
      <c r="AH19" s="30"/>
      <c r="AI19" s="30"/>
      <c r="AJ19" s="30"/>
      <c r="AK19" s="30"/>
      <c r="AL19" s="30"/>
      <c r="AS19" s="31"/>
      <c r="AT19" s="32"/>
      <c r="AU19" s="32"/>
      <c r="AV19" s="33"/>
      <c r="BA19" s="31"/>
      <c r="BB19" s="32"/>
      <c r="BC19" s="32"/>
      <c r="BD19" s="33"/>
      <c r="BF19" s="31"/>
      <c r="BG19" s="32"/>
      <c r="BH19" s="32"/>
      <c r="BI19" s="33"/>
      <c r="BK19" s="31"/>
      <c r="BL19" s="32"/>
      <c r="BM19" s="32"/>
      <c r="BN19" s="33"/>
      <c r="BO19" s="34">
        <f t="shared" si="2"/>
        <v>0</v>
      </c>
      <c r="BP19" s="35"/>
      <c r="BQ19" s="35"/>
      <c r="BR19" s="35"/>
      <c r="BS19" s="35"/>
      <c r="BT19" s="35"/>
      <c r="BU19" s="29">
        <f t="shared" si="0"/>
        <v>0</v>
      </c>
      <c r="BV19" s="29"/>
      <c r="BW19" s="29"/>
      <c r="BX19" s="29"/>
      <c r="BY19" s="29"/>
      <c r="BZ19" s="29"/>
      <c r="CA19" s="29"/>
      <c r="CB19" s="29"/>
      <c r="CC19" s="29"/>
      <c r="CD19" s="29"/>
      <c r="CE19" s="29"/>
      <c r="CF19" s="29">
        <f t="shared" si="1"/>
        <v>0.1</v>
      </c>
      <c r="CG19" s="29"/>
      <c r="CH19" s="29"/>
      <c r="CI19" s="29"/>
      <c r="CJ19" s="29"/>
      <c r="CK19" s="29"/>
      <c r="CL19" s="29"/>
      <c r="CM19" s="29"/>
      <c r="CN19" s="29"/>
      <c r="CO19" s="29"/>
      <c r="CP19" s="29"/>
      <c r="DD19" s="7"/>
    </row>
    <row r="20" spans="3:108" x14ac:dyDescent="0.25">
      <c r="M20" s="9" t="s">
        <v>26</v>
      </c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3"/>
      <c r="AG20" s="30">
        <v>0.1</v>
      </c>
      <c r="AH20" s="30"/>
      <c r="AI20" s="30"/>
      <c r="AJ20" s="30"/>
      <c r="AK20" s="30"/>
      <c r="AL20" s="30"/>
      <c r="AS20" s="31"/>
      <c r="AT20" s="32"/>
      <c r="AU20" s="32"/>
      <c r="AV20" s="33"/>
      <c r="BA20" s="31"/>
      <c r="BB20" s="32"/>
      <c r="BC20" s="32"/>
      <c r="BD20" s="33"/>
      <c r="BF20" s="31"/>
      <c r="BG20" s="32"/>
      <c r="BH20" s="32"/>
      <c r="BI20" s="33"/>
      <c r="BK20" s="31"/>
      <c r="BL20" s="32"/>
      <c r="BM20" s="32"/>
      <c r="BN20" s="33"/>
      <c r="BO20" s="34">
        <f t="shared" si="2"/>
        <v>0</v>
      </c>
      <c r="BP20" s="35"/>
      <c r="BQ20" s="35"/>
      <c r="BR20" s="35"/>
      <c r="BS20" s="35"/>
      <c r="BT20" s="35"/>
      <c r="BU20" s="29">
        <f t="shared" si="0"/>
        <v>0</v>
      </c>
      <c r="BV20" s="29"/>
      <c r="BW20" s="29"/>
      <c r="BX20" s="29"/>
      <c r="BY20" s="29"/>
      <c r="BZ20" s="29"/>
      <c r="CA20" s="29"/>
      <c r="CB20" s="29"/>
      <c r="CC20" s="29"/>
      <c r="CD20" s="29"/>
      <c r="CE20" s="29"/>
      <c r="CF20" s="29">
        <f t="shared" si="1"/>
        <v>0.1</v>
      </c>
      <c r="CG20" s="29"/>
      <c r="CH20" s="29"/>
      <c r="CI20" s="29"/>
      <c r="CJ20" s="29"/>
      <c r="CK20" s="29"/>
      <c r="CL20" s="29"/>
      <c r="CM20" s="29"/>
      <c r="CN20" s="29"/>
      <c r="CO20" s="29"/>
      <c r="CP20" s="29"/>
      <c r="DD20" s="7"/>
    </row>
    <row r="21" spans="3:108" x14ac:dyDescent="0.25">
      <c r="M21" s="9" t="s">
        <v>27</v>
      </c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3"/>
      <c r="AG21" s="30">
        <v>0.1</v>
      </c>
      <c r="AH21" s="30"/>
      <c r="AI21" s="30"/>
      <c r="AJ21" s="30"/>
      <c r="AK21" s="30"/>
      <c r="AL21" s="30"/>
      <c r="AS21" s="31"/>
      <c r="AT21" s="32"/>
      <c r="AU21" s="32"/>
      <c r="AV21" s="33"/>
      <c r="BA21" s="31"/>
      <c r="BB21" s="32"/>
      <c r="BC21" s="32"/>
      <c r="BD21" s="33"/>
      <c r="BF21" s="31"/>
      <c r="BG21" s="32"/>
      <c r="BH21" s="32"/>
      <c r="BI21" s="33"/>
      <c r="BK21" s="31"/>
      <c r="BL21" s="32"/>
      <c r="BM21" s="32"/>
      <c r="BN21" s="33"/>
      <c r="BO21" s="34">
        <f t="shared" si="2"/>
        <v>0</v>
      </c>
      <c r="BP21" s="35"/>
      <c r="BQ21" s="35"/>
      <c r="BR21" s="35"/>
      <c r="BS21" s="35"/>
      <c r="BT21" s="35"/>
      <c r="BU21" s="29">
        <f t="shared" si="0"/>
        <v>0</v>
      </c>
      <c r="BV21" s="29"/>
      <c r="BW21" s="29"/>
      <c r="BX21" s="29"/>
      <c r="BY21" s="29"/>
      <c r="BZ21" s="29"/>
      <c r="CA21" s="29"/>
      <c r="CB21" s="29"/>
      <c r="CC21" s="29"/>
      <c r="CD21" s="29"/>
      <c r="CE21" s="29"/>
      <c r="CF21" s="29">
        <f t="shared" si="1"/>
        <v>0.1</v>
      </c>
      <c r="CG21" s="29"/>
      <c r="CH21" s="29"/>
      <c r="CI21" s="29"/>
      <c r="CJ21" s="29"/>
      <c r="CK21" s="29"/>
      <c r="CL21" s="29"/>
      <c r="CM21" s="29"/>
      <c r="CN21" s="29"/>
      <c r="CO21" s="29"/>
      <c r="CP21" s="29"/>
      <c r="DD21" s="7"/>
    </row>
    <row r="22" spans="3:108" x14ac:dyDescent="0.25">
      <c r="M22" s="9" t="s">
        <v>28</v>
      </c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3"/>
      <c r="AG22" s="30">
        <v>0.1</v>
      </c>
      <c r="AH22" s="30"/>
      <c r="AI22" s="30"/>
      <c r="AJ22" s="30"/>
      <c r="AK22" s="30"/>
      <c r="AL22" s="30"/>
      <c r="AS22" s="31"/>
      <c r="AT22" s="32"/>
      <c r="AU22" s="32"/>
      <c r="AV22" s="33"/>
      <c r="BA22" s="31"/>
      <c r="BB22" s="32"/>
      <c r="BC22" s="32"/>
      <c r="BD22" s="33"/>
      <c r="BF22" s="31"/>
      <c r="BG22" s="32"/>
      <c r="BH22" s="32"/>
      <c r="BI22" s="33"/>
      <c r="BK22" s="31"/>
      <c r="BL22" s="32"/>
      <c r="BM22" s="32"/>
      <c r="BN22" s="33"/>
      <c r="BO22" s="34">
        <f t="shared" si="2"/>
        <v>0</v>
      </c>
      <c r="BP22" s="35"/>
      <c r="BQ22" s="35"/>
      <c r="BR22" s="35"/>
      <c r="BS22" s="35"/>
      <c r="BT22" s="35"/>
      <c r="BU22" s="29">
        <f t="shared" si="0"/>
        <v>0</v>
      </c>
      <c r="BV22" s="29"/>
      <c r="BW22" s="29"/>
      <c r="BX22" s="29"/>
      <c r="BY22" s="29"/>
      <c r="BZ22" s="29"/>
      <c r="CA22" s="29"/>
      <c r="CB22" s="29"/>
      <c r="CC22" s="29"/>
      <c r="CD22" s="29"/>
      <c r="CE22" s="29"/>
      <c r="CF22" s="29">
        <f t="shared" si="1"/>
        <v>0.1</v>
      </c>
      <c r="CG22" s="29"/>
      <c r="CH22" s="29"/>
      <c r="CI22" s="29"/>
      <c r="CJ22" s="29"/>
      <c r="CK22" s="29"/>
      <c r="CL22" s="29"/>
      <c r="CM22" s="29"/>
      <c r="CN22" s="29"/>
      <c r="CO22" s="29"/>
      <c r="CP22" s="29"/>
      <c r="DD22" s="7"/>
    </row>
    <row r="23" spans="3:108" x14ac:dyDescent="0.25">
      <c r="M23" s="9" t="s">
        <v>29</v>
      </c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3"/>
      <c r="AG23" s="30">
        <v>0.1</v>
      </c>
      <c r="AH23" s="30"/>
      <c r="AI23" s="30"/>
      <c r="AJ23" s="30"/>
      <c r="AK23" s="30"/>
      <c r="AL23" s="30"/>
      <c r="AS23" s="31"/>
      <c r="AT23" s="32"/>
      <c r="AU23" s="32"/>
      <c r="AV23" s="33"/>
      <c r="BA23" s="31"/>
      <c r="BB23" s="32"/>
      <c r="BC23" s="32"/>
      <c r="BD23" s="33"/>
      <c r="BF23" s="31"/>
      <c r="BG23" s="32"/>
      <c r="BH23" s="32"/>
      <c r="BI23" s="33"/>
      <c r="BK23" s="31"/>
      <c r="BL23" s="32"/>
      <c r="BM23" s="32"/>
      <c r="BN23" s="33"/>
      <c r="BO23" s="34">
        <f t="shared" si="2"/>
        <v>0</v>
      </c>
      <c r="BP23" s="35"/>
      <c r="BQ23" s="35"/>
      <c r="BR23" s="35"/>
      <c r="BS23" s="35"/>
      <c r="BT23" s="35"/>
      <c r="BU23" s="29">
        <f t="shared" si="0"/>
        <v>0</v>
      </c>
      <c r="BV23" s="29"/>
      <c r="BW23" s="29"/>
      <c r="BX23" s="29"/>
      <c r="BY23" s="29"/>
      <c r="BZ23" s="29"/>
      <c r="CA23" s="29"/>
      <c r="CB23" s="29"/>
      <c r="CC23" s="29"/>
      <c r="CD23" s="29"/>
      <c r="CE23" s="29"/>
      <c r="CF23" s="29">
        <f t="shared" si="1"/>
        <v>0.1</v>
      </c>
      <c r="CG23" s="29"/>
      <c r="CH23" s="29"/>
      <c r="CI23" s="29"/>
      <c r="CJ23" s="29"/>
      <c r="CK23" s="29"/>
      <c r="CL23" s="29"/>
      <c r="CM23" s="29"/>
      <c r="CN23" s="29"/>
      <c r="CO23" s="29"/>
      <c r="CP23" s="29"/>
      <c r="DD23" s="7"/>
    </row>
    <row r="24" spans="3:108" ht="15" customHeight="1" x14ac:dyDescent="0.25"/>
    <row r="25" spans="3:108" ht="7.5" customHeight="1" x14ac:dyDescent="0.25">
      <c r="D25" s="24">
        <v>1</v>
      </c>
      <c r="E25" s="24">
        <v>2</v>
      </c>
      <c r="F25" s="24">
        <v>3</v>
      </c>
      <c r="G25" s="24">
        <v>4</v>
      </c>
      <c r="H25" s="24">
        <v>5</v>
      </c>
      <c r="I25" s="24">
        <v>6</v>
      </c>
      <c r="J25" s="24">
        <v>7</v>
      </c>
      <c r="K25" s="24">
        <v>8</v>
      </c>
      <c r="L25" s="24">
        <v>9</v>
      </c>
      <c r="M25" s="24">
        <v>10</v>
      </c>
      <c r="N25" s="24">
        <v>11</v>
      </c>
      <c r="O25" s="24">
        <v>12</v>
      </c>
      <c r="P25" s="24">
        <v>13</v>
      </c>
      <c r="Q25" s="24">
        <v>14</v>
      </c>
      <c r="R25" s="24">
        <v>15</v>
      </c>
      <c r="S25" s="24">
        <v>16</v>
      </c>
      <c r="T25" s="24">
        <v>17</v>
      </c>
      <c r="U25" s="24">
        <v>18</v>
      </c>
      <c r="V25" s="24">
        <v>19</v>
      </c>
      <c r="W25" s="24">
        <v>20</v>
      </c>
      <c r="X25" s="24">
        <v>21</v>
      </c>
      <c r="Y25" s="24">
        <v>22</v>
      </c>
      <c r="Z25" s="24">
        <v>23</v>
      </c>
      <c r="AA25" s="24">
        <v>24</v>
      </c>
      <c r="AB25" s="24">
        <v>25</v>
      </c>
      <c r="AC25" s="24">
        <v>26</v>
      </c>
      <c r="AD25" s="24">
        <v>27</v>
      </c>
      <c r="AE25" s="24">
        <v>28</v>
      </c>
      <c r="AF25" s="24">
        <v>29</v>
      </c>
      <c r="AG25" s="24">
        <v>30</v>
      </c>
      <c r="AH25" s="24">
        <v>31</v>
      </c>
      <c r="AI25" s="24">
        <v>32</v>
      </c>
      <c r="AJ25" s="24">
        <v>33</v>
      </c>
      <c r="AK25" s="24">
        <v>34</v>
      </c>
      <c r="AL25" s="24">
        <v>35</v>
      </c>
      <c r="AM25" s="24">
        <v>36</v>
      </c>
      <c r="AN25" s="24">
        <v>37</v>
      </c>
      <c r="AO25" s="24">
        <v>38</v>
      </c>
      <c r="AP25" s="24">
        <v>39</v>
      </c>
      <c r="AQ25" s="24">
        <v>40</v>
      </c>
      <c r="AR25" s="24">
        <v>41</v>
      </c>
      <c r="AS25" s="24">
        <v>42</v>
      </c>
      <c r="AT25" s="24">
        <v>43</v>
      </c>
      <c r="AU25" s="24">
        <v>44</v>
      </c>
      <c r="AV25" s="24">
        <v>45</v>
      </c>
      <c r="AW25" s="24">
        <v>46</v>
      </c>
      <c r="AX25" s="24">
        <v>47</v>
      </c>
      <c r="AY25" s="24">
        <v>48</v>
      </c>
      <c r="AZ25" s="24">
        <v>49</v>
      </c>
      <c r="BA25" s="24">
        <v>50</v>
      </c>
      <c r="BB25" s="24">
        <v>51</v>
      </c>
      <c r="BC25" s="24">
        <v>52</v>
      </c>
      <c r="BD25" s="24">
        <v>53</v>
      </c>
      <c r="BE25" s="24">
        <v>54</v>
      </c>
      <c r="BF25" s="24">
        <v>55</v>
      </c>
      <c r="BG25" s="24">
        <v>56</v>
      </c>
      <c r="BH25" s="24">
        <v>57</v>
      </c>
      <c r="BI25" s="24">
        <v>58</v>
      </c>
      <c r="BJ25" s="24">
        <v>59</v>
      </c>
      <c r="BK25" s="24">
        <v>60</v>
      </c>
      <c r="BL25" s="24">
        <v>61</v>
      </c>
      <c r="BM25" s="24">
        <v>62</v>
      </c>
      <c r="BN25" s="24">
        <v>63</v>
      </c>
      <c r="BO25" s="24">
        <v>64</v>
      </c>
      <c r="BP25" s="24">
        <v>65</v>
      </c>
      <c r="BQ25" s="24">
        <v>66</v>
      </c>
      <c r="BR25" s="24">
        <v>67</v>
      </c>
      <c r="BS25" s="24">
        <v>68</v>
      </c>
      <c r="BT25" s="24">
        <v>69</v>
      </c>
      <c r="BU25" s="24">
        <v>70</v>
      </c>
      <c r="BV25" s="24">
        <v>71</v>
      </c>
      <c r="BW25" s="24">
        <v>72</v>
      </c>
      <c r="BX25" s="24">
        <v>73</v>
      </c>
      <c r="BY25" s="24">
        <v>74</v>
      </c>
      <c r="BZ25" s="24">
        <v>75</v>
      </c>
      <c r="CA25" s="24">
        <v>76</v>
      </c>
      <c r="CB25" s="24">
        <v>77</v>
      </c>
      <c r="CC25" s="24">
        <v>78</v>
      </c>
      <c r="CD25" s="24">
        <v>79</v>
      </c>
      <c r="CE25" s="24">
        <v>80</v>
      </c>
      <c r="CF25" s="24">
        <v>81</v>
      </c>
      <c r="CG25" s="24">
        <v>82</v>
      </c>
      <c r="CH25" s="24">
        <v>83</v>
      </c>
      <c r="CI25" s="24">
        <v>84</v>
      </c>
      <c r="CJ25" s="24">
        <v>85</v>
      </c>
      <c r="CK25" s="24">
        <v>86</v>
      </c>
      <c r="CL25" s="24">
        <v>87</v>
      </c>
      <c r="CM25" s="24">
        <v>88</v>
      </c>
      <c r="CN25" s="24">
        <v>89</v>
      </c>
      <c r="CO25" s="24">
        <v>90</v>
      </c>
      <c r="CP25" s="24">
        <v>91</v>
      </c>
      <c r="CQ25" s="24">
        <v>92</v>
      </c>
      <c r="CR25" s="24">
        <v>93</v>
      </c>
      <c r="CS25" s="24">
        <v>94</v>
      </c>
      <c r="CT25" s="24">
        <v>95</v>
      </c>
      <c r="CU25" s="24">
        <v>96</v>
      </c>
      <c r="CV25" s="24">
        <v>97</v>
      </c>
      <c r="CW25" s="24">
        <v>98</v>
      </c>
      <c r="CX25" s="24">
        <v>99</v>
      </c>
      <c r="CY25" s="24">
        <v>100</v>
      </c>
    </row>
    <row r="26" spans="3:108" ht="7.5" customHeight="1" x14ac:dyDescent="0.25">
      <c r="D26" s="4"/>
      <c r="W26" s="6"/>
      <c r="CE26" s="21"/>
      <c r="CY26" s="6"/>
    </row>
    <row r="27" spans="3:108" x14ac:dyDescent="0.25">
      <c r="C27" s="26">
        <v>0</v>
      </c>
      <c r="D27" s="26"/>
      <c r="V27" s="26">
        <v>20</v>
      </c>
      <c r="W27" s="26"/>
      <c r="X27" s="26"/>
      <c r="Y27" s="26"/>
      <c r="Z27" s="52" t="s">
        <v>16</v>
      </c>
      <c r="AA27" s="52"/>
      <c r="AB27" s="52"/>
      <c r="AC27" s="52"/>
      <c r="AD27" s="52"/>
      <c r="AE27" s="52"/>
      <c r="AF27" s="52"/>
      <c r="AG27" s="52"/>
      <c r="AH27" s="52"/>
      <c r="AI27" s="52"/>
      <c r="AJ27" s="52"/>
      <c r="AK27" s="52"/>
      <c r="AL27" s="52"/>
      <c r="AM27" s="52"/>
      <c r="AN27" s="52"/>
      <c r="AO27" s="52"/>
      <c r="AP27" s="52"/>
      <c r="AQ27" s="52"/>
      <c r="AR27" s="52"/>
      <c r="AS27" s="52"/>
      <c r="AT27" s="52"/>
      <c r="AU27" s="52"/>
      <c r="AV27" s="52"/>
      <c r="AW27" s="52"/>
      <c r="AX27" s="52"/>
      <c r="AY27" s="52"/>
      <c r="AZ27" s="52"/>
      <c r="BA27" s="52"/>
      <c r="BB27" s="52"/>
      <c r="BC27" s="52"/>
      <c r="BD27" s="52"/>
      <c r="BE27" s="52"/>
      <c r="BF27" s="52"/>
      <c r="BG27" s="52"/>
      <c r="BH27" s="52"/>
      <c r="BI27" s="52"/>
      <c r="BJ27" s="52"/>
      <c r="BK27" s="52"/>
      <c r="BL27" s="52"/>
      <c r="BM27" s="52"/>
      <c r="BN27" s="52"/>
      <c r="BO27" s="52"/>
      <c r="BP27" s="52"/>
      <c r="BQ27" s="52"/>
      <c r="BR27" s="52"/>
      <c r="BS27" s="52"/>
      <c r="BT27" s="52"/>
      <c r="BU27" s="52"/>
      <c r="BV27" s="52"/>
      <c r="BW27" s="52"/>
      <c r="BX27" s="52"/>
      <c r="BY27" s="52"/>
      <c r="BZ27" s="52"/>
      <c r="CA27" s="52"/>
      <c r="CB27" s="52"/>
      <c r="CC27" s="52"/>
      <c r="CD27" s="26">
        <v>80</v>
      </c>
      <c r="CE27" s="26"/>
      <c r="CF27" s="26"/>
      <c r="CG27" s="26"/>
      <c r="CH27" s="52" t="s">
        <v>54</v>
      </c>
      <c r="CI27" s="52"/>
      <c r="CJ27" s="52"/>
      <c r="CK27" s="52"/>
      <c r="CL27" s="52"/>
      <c r="CM27" s="52"/>
      <c r="CN27" s="52"/>
      <c r="CO27" s="52"/>
      <c r="CP27" s="52"/>
      <c r="CQ27" s="52"/>
      <c r="CR27" s="52"/>
      <c r="CS27" s="52"/>
      <c r="CT27" s="52"/>
      <c r="CU27" s="52"/>
      <c r="CV27" s="52"/>
      <c r="CW27" s="52"/>
      <c r="CX27" s="26">
        <v>100</v>
      </c>
      <c r="CY27" s="26"/>
      <c r="CZ27" s="26"/>
      <c r="DA27" s="26"/>
    </row>
    <row r="28" spans="3:108" x14ac:dyDescent="0.25"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37" t="s">
        <v>31</v>
      </c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10"/>
      <c r="CE28" s="10"/>
      <c r="CF28" s="10"/>
      <c r="CG28" s="10"/>
      <c r="CH28" s="27" t="s">
        <v>55</v>
      </c>
      <c r="CI28" s="27"/>
      <c r="CJ28" s="27"/>
      <c r="CK28" s="27"/>
      <c r="CL28" s="27"/>
      <c r="CM28" s="27"/>
      <c r="CN28" s="27"/>
      <c r="CO28" s="27"/>
      <c r="CP28" s="27"/>
      <c r="CQ28" s="27"/>
      <c r="CR28" s="27"/>
      <c r="CS28" s="27"/>
      <c r="CT28" s="27"/>
      <c r="CU28" s="27"/>
      <c r="CV28" s="27"/>
      <c r="CW28" s="27"/>
      <c r="CX28" s="10"/>
      <c r="CY28" s="10"/>
    </row>
    <row r="29" spans="3:108" ht="21" x14ac:dyDescent="0.35">
      <c r="Z29" s="53">
        <f>(($BU$13-20%)*100)/(80-20)</f>
        <v>-0.33333333333333331</v>
      </c>
      <c r="AA29" s="53"/>
      <c r="AB29" s="53"/>
      <c r="AC29" s="53"/>
      <c r="AD29" s="53"/>
      <c r="AE29" s="53"/>
      <c r="AF29" s="53"/>
      <c r="AG29" s="53"/>
      <c r="AH29" s="53"/>
      <c r="AI29" s="53"/>
      <c r="AJ29" s="53"/>
      <c r="AK29" s="53"/>
      <c r="AL29" s="53"/>
      <c r="AM29" s="53"/>
      <c r="AN29" s="53"/>
      <c r="AO29" s="53"/>
      <c r="AP29" s="53"/>
      <c r="AQ29" s="53"/>
      <c r="AR29" s="53"/>
      <c r="AS29" s="53"/>
      <c r="AT29" s="53"/>
      <c r="AU29" s="53"/>
      <c r="AV29" s="53"/>
      <c r="AW29" s="53"/>
      <c r="AX29" s="53"/>
      <c r="AY29" s="53"/>
      <c r="AZ29" s="53"/>
      <c r="BA29" s="53"/>
      <c r="BB29" s="53"/>
      <c r="BC29" s="53"/>
      <c r="BD29" s="53"/>
      <c r="BE29" s="53"/>
      <c r="BF29" s="53"/>
      <c r="BG29" s="53"/>
      <c r="BH29" s="53"/>
      <c r="BI29" s="53"/>
      <c r="BJ29" s="53"/>
      <c r="BK29" s="53"/>
      <c r="BL29" s="53"/>
      <c r="BM29" s="53"/>
      <c r="BN29" s="53"/>
      <c r="BO29" s="53"/>
      <c r="BP29" s="53"/>
      <c r="BQ29" s="53"/>
      <c r="BR29" s="53"/>
      <c r="BS29" s="53"/>
      <c r="BT29" s="53"/>
      <c r="BU29" s="53"/>
      <c r="BV29" s="53"/>
      <c r="BW29" s="53"/>
      <c r="BX29" s="53"/>
      <c r="BY29" s="53"/>
      <c r="BZ29" s="53"/>
      <c r="CA29" s="53"/>
      <c r="CB29" s="53"/>
      <c r="CC29" s="53"/>
      <c r="CD29" s="11"/>
      <c r="CE29" s="11"/>
      <c r="CF29" s="11"/>
      <c r="CG29" s="11"/>
      <c r="CH29" s="53">
        <f>(($BU$13-80%)*100)/(100-80)</f>
        <v>-4</v>
      </c>
      <c r="CI29" s="53"/>
      <c r="CJ29" s="53"/>
      <c r="CK29" s="53"/>
      <c r="CL29" s="53"/>
      <c r="CM29" s="53"/>
      <c r="CN29" s="53"/>
      <c r="CO29" s="53"/>
      <c r="CP29" s="53"/>
      <c r="CQ29" s="53"/>
      <c r="CR29" s="53"/>
      <c r="CS29" s="53"/>
      <c r="CT29" s="53"/>
      <c r="CU29" s="53"/>
      <c r="CV29" s="53"/>
      <c r="CW29" s="53"/>
    </row>
    <row r="31" spans="3:108" x14ac:dyDescent="0.25"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Z31" s="14" t="s">
        <v>36</v>
      </c>
      <c r="BA31" s="16"/>
      <c r="BC31" s="36" t="str">
        <f>IF(BU13&lt;20%,"MODERADO, LEVE o SIN PERJUICIO",IF(BU13&lt;80%,"GRAVE","MUY GRAVE"))</f>
        <v>MODERADO, LEVE o SIN PERJUICIO</v>
      </c>
      <c r="BD31" s="36"/>
      <c r="BE31" s="36"/>
      <c r="BF31" s="36"/>
      <c r="BG31" s="36"/>
      <c r="BH31" s="36"/>
      <c r="BI31" s="36"/>
      <c r="BJ31" s="36"/>
      <c r="BK31" s="36"/>
      <c r="BL31" s="36"/>
      <c r="BM31" s="36"/>
      <c r="BN31" s="36"/>
      <c r="BO31" s="36"/>
      <c r="BP31" s="36"/>
      <c r="BQ31" s="36"/>
      <c r="BR31" s="36"/>
      <c r="BS31" s="36"/>
      <c r="BT31" s="36"/>
      <c r="BU31" s="36"/>
      <c r="BV31" s="36"/>
      <c r="BW31" s="36"/>
      <c r="BX31" s="36"/>
      <c r="BY31" s="36"/>
      <c r="BZ31" s="36"/>
      <c r="CA31" s="36"/>
      <c r="CB31" s="36"/>
      <c r="CC31" s="36"/>
      <c r="CD31" s="36"/>
      <c r="CE31" s="15"/>
      <c r="CF31" s="15"/>
      <c r="CG31" s="15"/>
      <c r="CH31" s="15"/>
      <c r="CI31" s="15"/>
      <c r="CJ31" s="15"/>
      <c r="DC31" s="8"/>
    </row>
  </sheetData>
  <sheetProtection algorithmName="SHA-512" hashValue="q6vfsveiHoTB5TmgzydY/fTbXm3rIq4ODBKFqraalJV7uAsjXr3MLMcmRtQJkMXLe/nIIcumdsSK6L2pV9WUEw==" saltValue="6onKY4Xi8ITtImBwbB1ptw==" spinCount="100000" sheet="1" objects="1" scenarios="1" selectLockedCells="1"/>
  <mergeCells count="106">
    <mergeCell ref="CD27:CG27"/>
    <mergeCell ref="CX27:DA27"/>
    <mergeCell ref="BC31:CD31"/>
    <mergeCell ref="BU23:CE23"/>
    <mergeCell ref="CF23:CP23"/>
    <mergeCell ref="Z28:CC28"/>
    <mergeCell ref="CH27:CW27"/>
    <mergeCell ref="Z29:CC29"/>
    <mergeCell ref="CH29:CW29"/>
    <mergeCell ref="CH28:CW28"/>
    <mergeCell ref="C27:D27"/>
    <mergeCell ref="V27:Y27"/>
    <mergeCell ref="AG23:AL23"/>
    <mergeCell ref="AS23:AV23"/>
    <mergeCell ref="BA23:BD23"/>
    <mergeCell ref="BF23:BI23"/>
    <mergeCell ref="BK23:BN23"/>
    <mergeCell ref="BO23:BT23"/>
    <mergeCell ref="Z27:CC27"/>
    <mergeCell ref="BU21:CE21"/>
    <mergeCell ref="CF21:CP21"/>
    <mergeCell ref="AG22:AL22"/>
    <mergeCell ref="AS22:AV22"/>
    <mergeCell ref="BA22:BD22"/>
    <mergeCell ref="BF22:BI22"/>
    <mergeCell ref="BK22:BN22"/>
    <mergeCell ref="BO22:BT22"/>
    <mergeCell ref="BU22:CE22"/>
    <mergeCell ref="CF22:CP22"/>
    <mergeCell ref="AG21:AL21"/>
    <mergeCell ref="AS21:AV21"/>
    <mergeCell ref="BA21:BD21"/>
    <mergeCell ref="BF21:BI21"/>
    <mergeCell ref="BK21:BN21"/>
    <mergeCell ref="BO21:BT21"/>
    <mergeCell ref="BU19:CE19"/>
    <mergeCell ref="CF19:CP19"/>
    <mergeCell ref="AG20:AL20"/>
    <mergeCell ref="AS20:AV20"/>
    <mergeCell ref="BA20:BD20"/>
    <mergeCell ref="BF20:BI20"/>
    <mergeCell ref="BK20:BN20"/>
    <mergeCell ref="BO20:BT20"/>
    <mergeCell ref="BU20:CE20"/>
    <mergeCell ref="CF20:CP20"/>
    <mergeCell ref="AG19:AL19"/>
    <mergeCell ref="AS19:AV19"/>
    <mergeCell ref="BA19:BD19"/>
    <mergeCell ref="BF19:BI19"/>
    <mergeCell ref="BK19:BN19"/>
    <mergeCell ref="BO19:BT19"/>
    <mergeCell ref="BU17:CE17"/>
    <mergeCell ref="CF17:CP17"/>
    <mergeCell ref="AG18:AL18"/>
    <mergeCell ref="AS18:AV18"/>
    <mergeCell ref="BA18:BD18"/>
    <mergeCell ref="BF18:BI18"/>
    <mergeCell ref="BK18:BN18"/>
    <mergeCell ref="BO18:BT18"/>
    <mergeCell ref="BU18:CE18"/>
    <mergeCell ref="CF18:CP18"/>
    <mergeCell ref="AG17:AL17"/>
    <mergeCell ref="AS17:AV17"/>
    <mergeCell ref="BA17:BD17"/>
    <mergeCell ref="BF17:BI17"/>
    <mergeCell ref="BK17:BN17"/>
    <mergeCell ref="BO17:BT17"/>
    <mergeCell ref="AG16:AL16"/>
    <mergeCell ref="AS16:AV16"/>
    <mergeCell ref="BA16:BD16"/>
    <mergeCell ref="BF16:BI16"/>
    <mergeCell ref="BK16:BN16"/>
    <mergeCell ref="BO16:BT16"/>
    <mergeCell ref="BU16:CE16"/>
    <mergeCell ref="CF16:CP16"/>
    <mergeCell ref="AG15:AL15"/>
    <mergeCell ref="AS15:AV15"/>
    <mergeCell ref="BA15:BD15"/>
    <mergeCell ref="BF15:BI15"/>
    <mergeCell ref="BK15:BN15"/>
    <mergeCell ref="BO15:BT15"/>
    <mergeCell ref="AG14:AL14"/>
    <mergeCell ref="AS14:AV14"/>
    <mergeCell ref="BA14:BD14"/>
    <mergeCell ref="BF14:BI14"/>
    <mergeCell ref="BK14:BN14"/>
    <mergeCell ref="BO14:BT14"/>
    <mergeCell ref="BU14:CE14"/>
    <mergeCell ref="CF14:CP14"/>
    <mergeCell ref="BU15:CE15"/>
    <mergeCell ref="CF15:CP15"/>
    <mergeCell ref="C8:DA8"/>
    <mergeCell ref="M13:AA13"/>
    <mergeCell ref="AG13:AL13"/>
    <mergeCell ref="AS13:AV13"/>
    <mergeCell ref="BA13:BD13"/>
    <mergeCell ref="BF13:BI13"/>
    <mergeCell ref="BK13:BN13"/>
    <mergeCell ref="AS11:BN11"/>
    <mergeCell ref="BU11:CP11"/>
    <mergeCell ref="AS12:AV12"/>
    <mergeCell ref="BA12:BN12"/>
    <mergeCell ref="BU12:CE12"/>
    <mergeCell ref="CF12:CP12"/>
    <mergeCell ref="BU13:CE13"/>
    <mergeCell ref="CF13:CP13"/>
  </mergeCells>
  <conditionalFormatting sqref="D25:CY25">
    <cfRule type="expression" dxfId="20" priority="6">
      <formula>D25&lt;=($BU$13*100)</formula>
    </cfRule>
  </conditionalFormatting>
  <conditionalFormatting sqref="Z27">
    <cfRule type="expression" dxfId="19" priority="1">
      <formula>$BU$13&lt;20%</formula>
    </cfRule>
    <cfRule type="expression" dxfId="18" priority="2">
      <formula>$BU$13&gt;=80%</formula>
    </cfRule>
  </conditionalFormatting>
  <conditionalFormatting sqref="Z29 CD29:CG29">
    <cfRule type="expression" dxfId="17" priority="7">
      <formula>$BU$13&gt;=80%</formula>
    </cfRule>
    <cfRule type="expression" dxfId="16" priority="8">
      <formula>$BU$13&lt;20%</formula>
    </cfRule>
  </conditionalFormatting>
  <conditionalFormatting sqref="CH27">
    <cfRule type="expression" dxfId="15" priority="3">
      <formula>$BU$13&lt;80%</formula>
    </cfRule>
  </conditionalFormatting>
  <conditionalFormatting sqref="CH29">
    <cfRule type="expression" dxfId="14" priority="4">
      <formula>$BU$13&gt;100%</formula>
    </cfRule>
    <cfRule type="expression" dxfId="13" priority="5">
      <formula>$BU$13&lt;80%</formula>
    </cfRule>
  </conditionalFormatting>
  <printOptions horizontalCentered="1" verticalCentered="1"/>
  <pageMargins left="0.70866141732283472" right="0.70866141732283472" top="0" bottom="0" header="0.31496062992125984" footer="0.31496062992125984"/>
  <pageSetup paperSize="9" scale="9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7:DC28"/>
  <sheetViews>
    <sheetView showGridLines="0" showRowColHeaders="0" zoomScale="110" zoomScaleNormal="110" workbookViewId="0">
      <selection activeCell="AC15" sqref="AC15:AF15"/>
    </sheetView>
  </sheetViews>
  <sheetFormatPr baseColWidth="10" defaultColWidth="9.140625" defaultRowHeight="15" x14ac:dyDescent="0.25"/>
  <cols>
    <col min="1" max="1" width="10.7109375" style="2" customWidth="1"/>
    <col min="2" max="2" width="4.7109375" style="2" customWidth="1"/>
    <col min="3" max="105" width="1.140625" style="2" customWidth="1"/>
    <col min="106" max="106" width="4.7109375" style="2" customWidth="1"/>
    <col min="107" max="16384" width="9.140625" style="2"/>
  </cols>
  <sheetData>
    <row r="7" spans="2:106" ht="25.5" customHeight="1" x14ac:dyDescent="0.25"/>
    <row r="8" spans="2:106" ht="21" x14ac:dyDescent="0.35">
      <c r="B8" s="1"/>
      <c r="C8" s="41" t="s">
        <v>34</v>
      </c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  <c r="AF8" s="41"/>
      <c r="AG8" s="41"/>
      <c r="AH8" s="41"/>
      <c r="AI8" s="41"/>
      <c r="AJ8" s="41"/>
      <c r="AK8" s="41"/>
      <c r="AL8" s="41"/>
      <c r="AM8" s="41"/>
      <c r="AN8" s="41"/>
      <c r="AO8" s="41"/>
      <c r="AP8" s="41"/>
      <c r="AQ8" s="41"/>
      <c r="AR8" s="41"/>
      <c r="AS8" s="41"/>
      <c r="AT8" s="41"/>
      <c r="AU8" s="41"/>
      <c r="AV8" s="41"/>
      <c r="AW8" s="41"/>
      <c r="AX8" s="41"/>
      <c r="AY8" s="41"/>
      <c r="AZ8" s="41"/>
      <c r="BA8" s="41"/>
      <c r="BB8" s="41"/>
      <c r="BC8" s="41"/>
      <c r="BD8" s="41"/>
      <c r="BE8" s="41"/>
      <c r="BF8" s="41"/>
      <c r="BG8" s="41"/>
      <c r="BH8" s="41"/>
      <c r="BI8" s="41"/>
      <c r="BJ8" s="41"/>
      <c r="BK8" s="41"/>
      <c r="BL8" s="41"/>
      <c r="BM8" s="41"/>
      <c r="BN8" s="41"/>
      <c r="BO8" s="41"/>
      <c r="BP8" s="41"/>
      <c r="BQ8" s="41"/>
      <c r="BR8" s="41"/>
      <c r="BS8" s="41"/>
      <c r="BT8" s="41"/>
      <c r="BU8" s="41"/>
      <c r="BV8" s="41"/>
      <c r="BW8" s="41"/>
      <c r="BX8" s="41"/>
      <c r="BY8" s="41"/>
      <c r="BZ8" s="41"/>
      <c r="CA8" s="41"/>
      <c r="CB8" s="41"/>
      <c r="CC8" s="41"/>
      <c r="CD8" s="41"/>
      <c r="CE8" s="41"/>
      <c r="CF8" s="41"/>
      <c r="CG8" s="41"/>
      <c r="CH8" s="41"/>
      <c r="CI8" s="41"/>
      <c r="CJ8" s="41"/>
      <c r="CK8" s="41"/>
      <c r="CL8" s="41"/>
      <c r="CM8" s="41"/>
      <c r="CN8" s="41"/>
      <c r="CO8" s="41"/>
      <c r="CP8" s="41"/>
      <c r="CQ8" s="41"/>
      <c r="CR8" s="41"/>
      <c r="CS8" s="41"/>
      <c r="CT8" s="41"/>
      <c r="CU8" s="41"/>
      <c r="CV8" s="41"/>
      <c r="CW8" s="41"/>
      <c r="CX8" s="41"/>
      <c r="CY8" s="41"/>
      <c r="CZ8" s="41"/>
      <c r="DA8" s="41"/>
      <c r="DB8" s="1"/>
    </row>
    <row r="10" spans="2:106" x14ac:dyDescent="0.25">
      <c r="AA10" s="11"/>
      <c r="AB10" s="11"/>
      <c r="AC10" s="11"/>
      <c r="AD10" s="11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</row>
    <row r="11" spans="2:106" x14ac:dyDescent="0.25">
      <c r="AA11" s="11"/>
      <c r="AB11" s="11"/>
      <c r="AC11" s="11"/>
      <c r="AD11" s="11"/>
      <c r="CO11" s="12"/>
      <c r="CP11" s="12"/>
      <c r="CQ11" s="12"/>
      <c r="CR11" s="12"/>
      <c r="CS11" s="12"/>
      <c r="CT11" s="12"/>
      <c r="CU11" s="12"/>
      <c r="CV11" s="12"/>
      <c r="CW11" s="12"/>
      <c r="CX11" s="12"/>
      <c r="CY11" s="12"/>
      <c r="CZ11" s="12"/>
      <c r="DA11" s="12"/>
    </row>
    <row r="12" spans="2:106" x14ac:dyDescent="0.25">
      <c r="AS12" s="42" t="s">
        <v>1</v>
      </c>
      <c r="AT12" s="42"/>
      <c r="AU12" s="42"/>
      <c r="AV12" s="42"/>
      <c r="AW12" s="42"/>
      <c r="AX12" s="42"/>
      <c r="AY12" s="42"/>
      <c r="AZ12" s="42"/>
      <c r="BA12" s="42"/>
      <c r="BB12" s="42"/>
      <c r="BC12" s="42"/>
      <c r="BD12" s="42"/>
      <c r="BE12" s="42"/>
      <c r="BF12" s="42"/>
      <c r="BG12" s="42"/>
      <c r="BH12" s="42"/>
      <c r="BI12" s="42"/>
      <c r="BJ12" s="42"/>
      <c r="BK12" s="42"/>
      <c r="BL12" s="42"/>
      <c r="BM12" s="42"/>
      <c r="BN12" s="42"/>
      <c r="BU12" s="42" t="s">
        <v>2</v>
      </c>
      <c r="BV12" s="42"/>
      <c r="BW12" s="42"/>
      <c r="BX12" s="42"/>
      <c r="BY12" s="42"/>
      <c r="BZ12" s="42"/>
      <c r="CA12" s="42"/>
      <c r="CB12" s="42"/>
      <c r="CC12" s="42"/>
      <c r="CD12" s="42"/>
      <c r="CE12" s="42"/>
      <c r="CF12" s="42"/>
      <c r="CG12" s="42"/>
      <c r="CH12" s="42"/>
      <c r="CI12" s="42"/>
      <c r="CJ12" s="42"/>
      <c r="CK12" s="42"/>
      <c r="CL12" s="42"/>
      <c r="CM12" s="42"/>
      <c r="CN12" s="42"/>
      <c r="CO12" s="42"/>
      <c r="CP12" s="42"/>
    </row>
    <row r="13" spans="2:106" x14ac:dyDescent="0.25">
      <c r="AS13" s="43" t="s">
        <v>3</v>
      </c>
      <c r="AT13" s="43"/>
      <c r="AU13" s="43"/>
      <c r="AV13" s="43"/>
      <c r="BA13" s="43" t="s">
        <v>39</v>
      </c>
      <c r="BB13" s="43"/>
      <c r="BC13" s="43"/>
      <c r="BD13" s="43"/>
      <c r="BE13" s="43"/>
      <c r="BF13" s="43"/>
      <c r="BG13" s="43"/>
      <c r="BH13" s="43"/>
      <c r="BI13" s="43"/>
      <c r="BJ13" s="43"/>
      <c r="BK13" s="43"/>
      <c r="BL13" s="43"/>
      <c r="BM13" s="43"/>
      <c r="BN13" s="43"/>
      <c r="BU13" s="47" t="s">
        <v>4</v>
      </c>
      <c r="BV13" s="47"/>
      <c r="BW13" s="47"/>
      <c r="BX13" s="47"/>
      <c r="BY13" s="47"/>
      <c r="BZ13" s="47"/>
      <c r="CA13" s="47"/>
      <c r="CB13" s="47"/>
      <c r="CC13" s="47"/>
      <c r="CD13" s="47"/>
      <c r="CE13" s="47"/>
      <c r="CF13" s="43" t="s">
        <v>5</v>
      </c>
      <c r="CG13" s="43"/>
      <c r="CH13" s="43"/>
      <c r="CI13" s="43"/>
      <c r="CJ13" s="43"/>
      <c r="CK13" s="43"/>
      <c r="CL13" s="43"/>
      <c r="CM13" s="43"/>
      <c r="CN13" s="43"/>
      <c r="CO13" s="43"/>
      <c r="CP13" s="43"/>
    </row>
    <row r="14" spans="2:106" ht="18.75" x14ac:dyDescent="0.3">
      <c r="M14" s="39" t="s">
        <v>6</v>
      </c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C14" s="50" t="s">
        <v>7</v>
      </c>
      <c r="AD14" s="50"/>
      <c r="AE14" s="50"/>
      <c r="AF14" s="50"/>
      <c r="AG14" s="3"/>
      <c r="AH14" s="39" t="s">
        <v>8</v>
      </c>
      <c r="AI14" s="39"/>
      <c r="AJ14" s="39"/>
      <c r="AK14" s="39"/>
      <c r="AL14" s="39"/>
      <c r="AM14" s="39"/>
      <c r="AS14" s="40" t="s">
        <v>51</v>
      </c>
      <c r="AT14" s="40"/>
      <c r="AU14" s="40"/>
      <c r="AV14" s="40"/>
      <c r="AW14" s="19"/>
      <c r="AX14" s="19"/>
      <c r="AY14" s="19"/>
      <c r="AZ14" s="19"/>
      <c r="BA14" s="40" t="s">
        <v>48</v>
      </c>
      <c r="BB14" s="40"/>
      <c r="BC14" s="40"/>
      <c r="BD14" s="40"/>
      <c r="BE14" s="18"/>
      <c r="BF14" s="40" t="s">
        <v>49</v>
      </c>
      <c r="BG14" s="40"/>
      <c r="BH14" s="40"/>
      <c r="BI14" s="40"/>
      <c r="BJ14" s="18"/>
      <c r="BK14" s="40" t="s">
        <v>50</v>
      </c>
      <c r="BL14" s="40"/>
      <c r="BM14" s="40"/>
      <c r="BN14" s="40"/>
      <c r="BU14" s="48">
        <f>SUM(BU15:CE20)</f>
        <v>0</v>
      </c>
      <c r="BV14" s="48"/>
      <c r="BW14" s="48"/>
      <c r="BX14" s="48"/>
      <c r="BY14" s="48"/>
      <c r="BZ14" s="48"/>
      <c r="CA14" s="48"/>
      <c r="CB14" s="48"/>
      <c r="CC14" s="48"/>
      <c r="CD14" s="48"/>
      <c r="CE14" s="48"/>
      <c r="CF14" s="46">
        <f>SUM(CF15:CP20)</f>
        <v>0.99999999999999989</v>
      </c>
      <c r="CG14" s="46"/>
      <c r="CH14" s="46"/>
      <c r="CI14" s="46"/>
      <c r="CJ14" s="46"/>
      <c r="CK14" s="46"/>
      <c r="CL14" s="46"/>
      <c r="CM14" s="46"/>
      <c r="CN14" s="46"/>
      <c r="CO14" s="46"/>
      <c r="CP14" s="46"/>
    </row>
    <row r="15" spans="2:106" x14ac:dyDescent="0.25">
      <c r="M15" s="49" t="s">
        <v>9</v>
      </c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  <c r="AC15" s="31">
        <v>10</v>
      </c>
      <c r="AD15" s="32"/>
      <c r="AE15" s="32"/>
      <c r="AF15" s="33"/>
      <c r="AH15" s="29">
        <f>AC15/(SUM($AC$15:$AF$20))</f>
        <v>0.16666666666666666</v>
      </c>
      <c r="AI15" s="29"/>
      <c r="AJ15" s="29"/>
      <c r="AK15" s="29"/>
      <c r="AL15" s="29"/>
      <c r="AM15" s="29"/>
      <c r="AS15" s="31"/>
      <c r="AT15" s="32"/>
      <c r="AU15" s="32"/>
      <c r="AV15" s="33"/>
      <c r="BA15" s="31"/>
      <c r="BB15" s="32"/>
      <c r="BC15" s="32"/>
      <c r="BD15" s="33"/>
      <c r="BF15" s="31"/>
      <c r="BG15" s="32"/>
      <c r="BH15" s="32"/>
      <c r="BI15" s="33"/>
      <c r="BK15" s="31"/>
      <c r="BL15" s="32"/>
      <c r="BM15" s="32"/>
      <c r="BN15" s="33"/>
      <c r="BO15" s="34">
        <f>IF(AS15&lt;&gt;"",100,IF(BA15&lt;&gt;"",75,IF(BF15&lt;&gt;"",40,IF(BK15&lt;&gt;"",15,0))))</f>
        <v>0</v>
      </c>
      <c r="BP15" s="35"/>
      <c r="BQ15" s="35"/>
      <c r="BR15" s="35"/>
      <c r="BS15" s="35"/>
      <c r="BT15" s="35"/>
      <c r="BU15" s="38">
        <f>(AH15*BO15)/100</f>
        <v>0</v>
      </c>
      <c r="BV15" s="38"/>
      <c r="BW15" s="38"/>
      <c r="BX15" s="38"/>
      <c r="BY15" s="38"/>
      <c r="BZ15" s="38"/>
      <c r="CA15" s="38"/>
      <c r="CB15" s="38"/>
      <c r="CC15" s="38"/>
      <c r="CD15" s="38"/>
      <c r="CE15" s="38"/>
      <c r="CF15" s="38">
        <f>AH15-BU15</f>
        <v>0.16666666666666666</v>
      </c>
      <c r="CG15" s="38"/>
      <c r="CH15" s="38"/>
      <c r="CI15" s="38"/>
      <c r="CJ15" s="38"/>
      <c r="CK15" s="38"/>
      <c r="CL15" s="38"/>
      <c r="CM15" s="38"/>
      <c r="CN15" s="38"/>
      <c r="CO15" s="38"/>
      <c r="CP15" s="38"/>
    </row>
    <row r="16" spans="2:106" x14ac:dyDescent="0.25">
      <c r="M16" s="49" t="s">
        <v>10</v>
      </c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49"/>
      <c r="Z16" s="49"/>
      <c r="AA16" s="49"/>
      <c r="AC16" s="31">
        <v>10</v>
      </c>
      <c r="AD16" s="32"/>
      <c r="AE16" s="32"/>
      <c r="AF16" s="33"/>
      <c r="AH16" s="29">
        <f t="shared" ref="AH15:AH20" si="0">AC16/(SUM($AC$15:$AF$20))</f>
        <v>0.16666666666666666</v>
      </c>
      <c r="AI16" s="29"/>
      <c r="AJ16" s="29"/>
      <c r="AK16" s="29"/>
      <c r="AL16" s="29"/>
      <c r="AM16" s="29"/>
      <c r="AS16" s="31"/>
      <c r="AT16" s="32"/>
      <c r="AU16" s="32"/>
      <c r="AV16" s="33"/>
      <c r="BA16" s="31"/>
      <c r="BB16" s="32"/>
      <c r="BC16" s="32"/>
      <c r="BD16" s="33"/>
      <c r="BF16" s="31"/>
      <c r="BG16" s="32"/>
      <c r="BH16" s="32"/>
      <c r="BI16" s="33"/>
      <c r="BK16" s="31"/>
      <c r="BL16" s="32"/>
      <c r="BM16" s="32"/>
      <c r="BN16" s="33"/>
      <c r="BO16" s="34">
        <f t="shared" ref="BO16:BO20" si="1">IF(AS16&lt;&gt;"",100,IF(BA16&lt;&gt;"",75,IF(BF16&lt;&gt;"",40,IF(BK16&lt;&gt;"",15,0))))</f>
        <v>0</v>
      </c>
      <c r="BP16" s="35"/>
      <c r="BQ16" s="35"/>
      <c r="BR16" s="35"/>
      <c r="BS16" s="35"/>
      <c r="BT16" s="35"/>
      <c r="BU16" s="29">
        <f t="shared" ref="BU16:BU20" si="2">(AH16*BO16)/100</f>
        <v>0</v>
      </c>
      <c r="BV16" s="29"/>
      <c r="BW16" s="29"/>
      <c r="BX16" s="29"/>
      <c r="BY16" s="29"/>
      <c r="BZ16" s="29"/>
      <c r="CA16" s="29"/>
      <c r="CB16" s="29"/>
      <c r="CC16" s="29"/>
      <c r="CD16" s="29"/>
      <c r="CE16" s="29"/>
      <c r="CF16" s="29">
        <f>AH16-BU16</f>
        <v>0.16666666666666666</v>
      </c>
      <c r="CG16" s="29"/>
      <c r="CH16" s="29"/>
      <c r="CI16" s="29"/>
      <c r="CJ16" s="29"/>
      <c r="CK16" s="29"/>
      <c r="CL16" s="29"/>
      <c r="CM16" s="29"/>
      <c r="CN16" s="29"/>
      <c r="CO16" s="29"/>
      <c r="CP16" s="29"/>
    </row>
    <row r="17" spans="3:107" x14ac:dyDescent="0.25">
      <c r="M17" s="49" t="s">
        <v>11</v>
      </c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  <c r="AA17" s="49"/>
      <c r="AC17" s="31">
        <v>10</v>
      </c>
      <c r="AD17" s="32"/>
      <c r="AE17" s="32"/>
      <c r="AF17" s="33"/>
      <c r="AH17" s="29">
        <f t="shared" si="0"/>
        <v>0.16666666666666666</v>
      </c>
      <c r="AI17" s="29"/>
      <c r="AJ17" s="29"/>
      <c r="AK17" s="29"/>
      <c r="AL17" s="29"/>
      <c r="AM17" s="29"/>
      <c r="AS17" s="31"/>
      <c r="AT17" s="32"/>
      <c r="AU17" s="32"/>
      <c r="AV17" s="33"/>
      <c r="BA17" s="31"/>
      <c r="BB17" s="32"/>
      <c r="BC17" s="32"/>
      <c r="BD17" s="33"/>
      <c r="BF17" s="31"/>
      <c r="BG17" s="32"/>
      <c r="BH17" s="32"/>
      <c r="BI17" s="33"/>
      <c r="BK17" s="31"/>
      <c r="BL17" s="32"/>
      <c r="BM17" s="32"/>
      <c r="BN17" s="33"/>
      <c r="BO17" s="34">
        <f t="shared" si="1"/>
        <v>0</v>
      </c>
      <c r="BP17" s="35"/>
      <c r="BQ17" s="35"/>
      <c r="BR17" s="35"/>
      <c r="BS17" s="35"/>
      <c r="BT17" s="35"/>
      <c r="BU17" s="29">
        <f t="shared" si="2"/>
        <v>0</v>
      </c>
      <c r="BV17" s="29"/>
      <c r="BW17" s="29"/>
      <c r="BX17" s="29"/>
      <c r="BY17" s="29"/>
      <c r="BZ17" s="29"/>
      <c r="CA17" s="29"/>
      <c r="CB17" s="29"/>
      <c r="CC17" s="29"/>
      <c r="CD17" s="29"/>
      <c r="CE17" s="29"/>
      <c r="CF17" s="29">
        <f t="shared" ref="CF17:CF20" si="3">AH17-BU17</f>
        <v>0.16666666666666666</v>
      </c>
      <c r="CG17" s="29"/>
      <c r="CH17" s="29"/>
      <c r="CI17" s="29"/>
      <c r="CJ17" s="29"/>
      <c r="CK17" s="29"/>
      <c r="CL17" s="29"/>
      <c r="CM17" s="29"/>
      <c r="CN17" s="29"/>
      <c r="CO17" s="29"/>
      <c r="CP17" s="29"/>
    </row>
    <row r="18" spans="3:107" x14ac:dyDescent="0.25">
      <c r="M18" s="49" t="s">
        <v>12</v>
      </c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  <c r="Z18" s="49"/>
      <c r="AA18" s="49"/>
      <c r="AC18" s="31">
        <v>10</v>
      </c>
      <c r="AD18" s="32"/>
      <c r="AE18" s="32"/>
      <c r="AF18" s="33"/>
      <c r="AH18" s="29">
        <f t="shared" si="0"/>
        <v>0.16666666666666666</v>
      </c>
      <c r="AI18" s="29"/>
      <c r="AJ18" s="29"/>
      <c r="AK18" s="29"/>
      <c r="AL18" s="29"/>
      <c r="AM18" s="29"/>
      <c r="AS18" s="31"/>
      <c r="AT18" s="32"/>
      <c r="AU18" s="32"/>
      <c r="AV18" s="33"/>
      <c r="BA18" s="31"/>
      <c r="BB18" s="32"/>
      <c r="BC18" s="32"/>
      <c r="BD18" s="33"/>
      <c r="BF18" s="31"/>
      <c r="BG18" s="32"/>
      <c r="BH18" s="32"/>
      <c r="BI18" s="33"/>
      <c r="BK18" s="31"/>
      <c r="BL18" s="32"/>
      <c r="BM18" s="32"/>
      <c r="BN18" s="33"/>
      <c r="BO18" s="34">
        <f t="shared" si="1"/>
        <v>0</v>
      </c>
      <c r="BP18" s="35"/>
      <c r="BQ18" s="35"/>
      <c r="BR18" s="35"/>
      <c r="BS18" s="35"/>
      <c r="BT18" s="35"/>
      <c r="BU18" s="29">
        <f t="shared" si="2"/>
        <v>0</v>
      </c>
      <c r="BV18" s="29"/>
      <c r="BW18" s="29"/>
      <c r="BX18" s="29"/>
      <c r="BY18" s="29"/>
      <c r="BZ18" s="29"/>
      <c r="CA18" s="29"/>
      <c r="CB18" s="29"/>
      <c r="CC18" s="29"/>
      <c r="CD18" s="29"/>
      <c r="CE18" s="29"/>
      <c r="CF18" s="29">
        <f t="shared" si="3"/>
        <v>0.16666666666666666</v>
      </c>
      <c r="CG18" s="29"/>
      <c r="CH18" s="29"/>
      <c r="CI18" s="29"/>
      <c r="CJ18" s="29"/>
      <c r="CK18" s="29"/>
      <c r="CL18" s="29"/>
      <c r="CM18" s="29"/>
      <c r="CN18" s="29"/>
      <c r="CO18" s="29"/>
      <c r="CP18" s="29"/>
    </row>
    <row r="19" spans="3:107" x14ac:dyDescent="0.25">
      <c r="M19" s="49" t="s">
        <v>13</v>
      </c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49"/>
      <c r="Z19" s="49"/>
      <c r="AA19" s="49"/>
      <c r="AC19" s="31">
        <v>10</v>
      </c>
      <c r="AD19" s="32"/>
      <c r="AE19" s="32"/>
      <c r="AF19" s="33"/>
      <c r="AH19" s="29">
        <f t="shared" si="0"/>
        <v>0.16666666666666666</v>
      </c>
      <c r="AI19" s="29"/>
      <c r="AJ19" s="29"/>
      <c r="AK19" s="29"/>
      <c r="AL19" s="29"/>
      <c r="AM19" s="29"/>
      <c r="AS19" s="31"/>
      <c r="AT19" s="32"/>
      <c r="AU19" s="32"/>
      <c r="AV19" s="33"/>
      <c r="BA19" s="31"/>
      <c r="BB19" s="32"/>
      <c r="BC19" s="32"/>
      <c r="BD19" s="33"/>
      <c r="BF19" s="31"/>
      <c r="BG19" s="32"/>
      <c r="BH19" s="32"/>
      <c r="BI19" s="33"/>
      <c r="BK19" s="31"/>
      <c r="BL19" s="32"/>
      <c r="BM19" s="32"/>
      <c r="BN19" s="33"/>
      <c r="BO19" s="34">
        <f t="shared" si="1"/>
        <v>0</v>
      </c>
      <c r="BP19" s="35"/>
      <c r="BQ19" s="35"/>
      <c r="BR19" s="35"/>
      <c r="BS19" s="35"/>
      <c r="BT19" s="35"/>
      <c r="BU19" s="29">
        <f t="shared" si="2"/>
        <v>0</v>
      </c>
      <c r="BV19" s="29"/>
      <c r="BW19" s="29"/>
      <c r="BX19" s="29"/>
      <c r="BY19" s="29"/>
      <c r="BZ19" s="29"/>
      <c r="CA19" s="29"/>
      <c r="CB19" s="29"/>
      <c r="CC19" s="29"/>
      <c r="CD19" s="29"/>
      <c r="CE19" s="29"/>
      <c r="CF19" s="29">
        <f t="shared" si="3"/>
        <v>0.16666666666666666</v>
      </c>
      <c r="CG19" s="29"/>
      <c r="CH19" s="29"/>
      <c r="CI19" s="29"/>
      <c r="CJ19" s="29"/>
      <c r="CK19" s="29"/>
      <c r="CL19" s="29"/>
      <c r="CM19" s="29"/>
      <c r="CN19" s="29"/>
      <c r="CO19" s="29"/>
      <c r="CP19" s="29"/>
    </row>
    <row r="20" spans="3:107" x14ac:dyDescent="0.25">
      <c r="M20" s="49" t="s">
        <v>14</v>
      </c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9"/>
      <c r="AA20" s="49"/>
      <c r="AC20" s="31">
        <v>10</v>
      </c>
      <c r="AD20" s="32"/>
      <c r="AE20" s="32"/>
      <c r="AF20" s="33"/>
      <c r="AH20" s="29">
        <f t="shared" si="0"/>
        <v>0.16666666666666666</v>
      </c>
      <c r="AI20" s="29"/>
      <c r="AJ20" s="29"/>
      <c r="AK20" s="29"/>
      <c r="AL20" s="29"/>
      <c r="AM20" s="29"/>
      <c r="AS20" s="31"/>
      <c r="AT20" s="32"/>
      <c r="AU20" s="32"/>
      <c r="AV20" s="33"/>
      <c r="BA20" s="31"/>
      <c r="BB20" s="32"/>
      <c r="BC20" s="32"/>
      <c r="BD20" s="33"/>
      <c r="BF20" s="31"/>
      <c r="BG20" s="32"/>
      <c r="BH20" s="32"/>
      <c r="BI20" s="33"/>
      <c r="BK20" s="31"/>
      <c r="BL20" s="32"/>
      <c r="BM20" s="32"/>
      <c r="BN20" s="33"/>
      <c r="BO20" s="34">
        <f t="shared" si="1"/>
        <v>0</v>
      </c>
      <c r="BP20" s="35"/>
      <c r="BQ20" s="35"/>
      <c r="BR20" s="35"/>
      <c r="BS20" s="35"/>
      <c r="BT20" s="35"/>
      <c r="BU20" s="29">
        <f t="shared" si="2"/>
        <v>0</v>
      </c>
      <c r="BV20" s="29"/>
      <c r="BW20" s="29"/>
      <c r="BX20" s="29"/>
      <c r="BY20" s="29"/>
      <c r="BZ20" s="29"/>
      <c r="CA20" s="29"/>
      <c r="CB20" s="29"/>
      <c r="CC20" s="29"/>
      <c r="CD20" s="29"/>
      <c r="CE20" s="29"/>
      <c r="CF20" s="29">
        <f t="shared" si="3"/>
        <v>0.16666666666666666</v>
      </c>
      <c r="CG20" s="29"/>
      <c r="CH20" s="29"/>
      <c r="CI20" s="29"/>
      <c r="CJ20" s="29"/>
      <c r="CK20" s="29"/>
      <c r="CL20" s="29"/>
      <c r="CM20" s="29"/>
      <c r="CN20" s="29"/>
      <c r="CO20" s="29"/>
      <c r="CP20" s="29"/>
    </row>
    <row r="21" spans="3:107" ht="15" customHeight="1" x14ac:dyDescent="0.25"/>
    <row r="22" spans="3:107" ht="7.5" customHeight="1" x14ac:dyDescent="0.25">
      <c r="D22" s="24">
        <v>1</v>
      </c>
      <c r="E22" s="24">
        <v>2</v>
      </c>
      <c r="F22" s="24">
        <v>3</v>
      </c>
      <c r="G22" s="24">
        <v>4</v>
      </c>
      <c r="H22" s="24">
        <v>5</v>
      </c>
      <c r="I22" s="24">
        <v>6</v>
      </c>
      <c r="J22" s="24">
        <v>7</v>
      </c>
      <c r="K22" s="24">
        <v>8</v>
      </c>
      <c r="L22" s="24">
        <v>9</v>
      </c>
      <c r="M22" s="24">
        <v>10</v>
      </c>
      <c r="N22" s="24">
        <v>11</v>
      </c>
      <c r="O22" s="24">
        <v>12</v>
      </c>
      <c r="P22" s="24">
        <v>13</v>
      </c>
      <c r="Q22" s="24">
        <v>14</v>
      </c>
      <c r="R22" s="24">
        <v>15</v>
      </c>
      <c r="S22" s="24">
        <v>16</v>
      </c>
      <c r="T22" s="24">
        <v>17</v>
      </c>
      <c r="U22" s="24">
        <v>18</v>
      </c>
      <c r="V22" s="24">
        <v>19</v>
      </c>
      <c r="W22" s="24">
        <v>20</v>
      </c>
      <c r="X22" s="24">
        <v>21</v>
      </c>
      <c r="Y22" s="24">
        <v>22</v>
      </c>
      <c r="Z22" s="24">
        <v>23</v>
      </c>
      <c r="AA22" s="24">
        <v>24</v>
      </c>
      <c r="AB22" s="24">
        <v>25</v>
      </c>
      <c r="AC22" s="24">
        <v>26</v>
      </c>
      <c r="AD22" s="24">
        <v>27</v>
      </c>
      <c r="AE22" s="24">
        <v>28</v>
      </c>
      <c r="AF22" s="24">
        <v>29</v>
      </c>
      <c r="AG22" s="24">
        <v>30</v>
      </c>
      <c r="AH22" s="24">
        <v>31</v>
      </c>
      <c r="AI22" s="24">
        <v>32</v>
      </c>
      <c r="AJ22" s="24">
        <v>33</v>
      </c>
      <c r="AK22" s="24">
        <v>34</v>
      </c>
      <c r="AL22" s="24">
        <v>35</v>
      </c>
      <c r="AM22" s="24">
        <v>36</v>
      </c>
      <c r="AN22" s="24">
        <v>37</v>
      </c>
      <c r="AO22" s="24">
        <v>38</v>
      </c>
      <c r="AP22" s="24">
        <v>39</v>
      </c>
      <c r="AQ22" s="24">
        <v>40</v>
      </c>
      <c r="AR22" s="24">
        <v>41</v>
      </c>
      <c r="AS22" s="24">
        <v>42</v>
      </c>
      <c r="AT22" s="24">
        <v>43</v>
      </c>
      <c r="AU22" s="24">
        <v>44</v>
      </c>
      <c r="AV22" s="24">
        <v>45</v>
      </c>
      <c r="AW22" s="24">
        <v>46</v>
      </c>
      <c r="AX22" s="24">
        <v>47</v>
      </c>
      <c r="AY22" s="24">
        <v>48</v>
      </c>
      <c r="AZ22" s="24">
        <v>49</v>
      </c>
      <c r="BA22" s="24">
        <v>50</v>
      </c>
      <c r="BB22" s="24">
        <v>51</v>
      </c>
      <c r="BC22" s="24">
        <v>52</v>
      </c>
      <c r="BD22" s="24">
        <v>53</v>
      </c>
      <c r="BE22" s="24">
        <v>54</v>
      </c>
      <c r="BF22" s="24">
        <v>55</v>
      </c>
      <c r="BG22" s="24">
        <v>56</v>
      </c>
      <c r="BH22" s="24">
        <v>57</v>
      </c>
      <c r="BI22" s="24">
        <v>58</v>
      </c>
      <c r="BJ22" s="24">
        <v>59</v>
      </c>
      <c r="BK22" s="24">
        <v>60</v>
      </c>
      <c r="BL22" s="24">
        <v>61</v>
      </c>
      <c r="BM22" s="24">
        <v>62</v>
      </c>
      <c r="BN22" s="24">
        <v>63</v>
      </c>
      <c r="BO22" s="24">
        <v>64</v>
      </c>
      <c r="BP22" s="24">
        <v>65</v>
      </c>
      <c r="BQ22" s="24">
        <v>66</v>
      </c>
      <c r="BR22" s="24">
        <v>67</v>
      </c>
      <c r="BS22" s="24">
        <v>68</v>
      </c>
      <c r="BT22" s="24">
        <v>69</v>
      </c>
      <c r="BU22" s="24">
        <v>70</v>
      </c>
      <c r="BV22" s="24">
        <v>71</v>
      </c>
      <c r="BW22" s="24">
        <v>72</v>
      </c>
      <c r="BX22" s="24">
        <v>73</v>
      </c>
      <c r="BY22" s="24">
        <v>74</v>
      </c>
      <c r="BZ22" s="24">
        <v>75</v>
      </c>
      <c r="CA22" s="24">
        <v>76</v>
      </c>
      <c r="CB22" s="24">
        <v>77</v>
      </c>
      <c r="CC22" s="24">
        <v>78</v>
      </c>
      <c r="CD22" s="24">
        <v>79</v>
      </c>
      <c r="CE22" s="24">
        <v>80</v>
      </c>
      <c r="CF22" s="24">
        <v>81</v>
      </c>
      <c r="CG22" s="24">
        <v>82</v>
      </c>
      <c r="CH22" s="24">
        <v>83</v>
      </c>
      <c r="CI22" s="24">
        <v>84</v>
      </c>
      <c r="CJ22" s="24">
        <v>85</v>
      </c>
      <c r="CK22" s="24">
        <v>86</v>
      </c>
      <c r="CL22" s="24">
        <v>87</v>
      </c>
      <c r="CM22" s="24">
        <v>88</v>
      </c>
      <c r="CN22" s="24">
        <v>89</v>
      </c>
      <c r="CO22" s="24">
        <v>90</v>
      </c>
      <c r="CP22" s="24">
        <v>91</v>
      </c>
      <c r="CQ22" s="24">
        <v>92</v>
      </c>
      <c r="CR22" s="24">
        <v>93</v>
      </c>
      <c r="CS22" s="24">
        <v>94</v>
      </c>
      <c r="CT22" s="24">
        <v>95</v>
      </c>
      <c r="CU22" s="24">
        <v>96</v>
      </c>
      <c r="CV22" s="24">
        <v>97</v>
      </c>
      <c r="CW22" s="24">
        <v>98</v>
      </c>
      <c r="CX22" s="24">
        <v>99</v>
      </c>
      <c r="CY22" s="24">
        <v>100</v>
      </c>
    </row>
    <row r="23" spans="3:107" ht="7.5" customHeight="1" x14ac:dyDescent="0.25">
      <c r="D23" s="4"/>
      <c r="M23" s="6"/>
      <c r="AB23" s="6"/>
      <c r="BA23" s="6"/>
      <c r="CY23" s="6"/>
    </row>
    <row r="24" spans="3:107" x14ac:dyDescent="0.25">
      <c r="C24" s="26">
        <v>0</v>
      </c>
      <c r="D24" s="26"/>
      <c r="L24" s="26">
        <v>10</v>
      </c>
      <c r="M24" s="26"/>
      <c r="N24" s="26"/>
      <c r="O24" s="26"/>
      <c r="P24" s="54" t="s">
        <v>32</v>
      </c>
      <c r="Q24" s="54"/>
      <c r="R24" s="54"/>
      <c r="S24" s="54"/>
      <c r="T24" s="54"/>
      <c r="U24" s="54"/>
      <c r="V24" s="54"/>
      <c r="W24" s="54"/>
      <c r="X24" s="54"/>
      <c r="Y24" s="54"/>
      <c r="Z24" s="54"/>
      <c r="AA24" s="26">
        <v>25</v>
      </c>
      <c r="AB24" s="26"/>
      <c r="AC24" s="26"/>
      <c r="AD24" s="26"/>
      <c r="AE24" s="54" t="s">
        <v>15</v>
      </c>
      <c r="AF24" s="54"/>
      <c r="AG24" s="54"/>
      <c r="AH24" s="54"/>
      <c r="AI24" s="54"/>
      <c r="AJ24" s="54"/>
      <c r="AK24" s="54"/>
      <c r="AL24" s="54"/>
      <c r="AM24" s="54"/>
      <c r="AN24" s="54"/>
      <c r="AO24" s="54"/>
      <c r="AP24" s="54"/>
      <c r="AQ24" s="54"/>
      <c r="AR24" s="54"/>
      <c r="AS24" s="54"/>
      <c r="AT24" s="54"/>
      <c r="AU24" s="54"/>
      <c r="AV24" s="54"/>
      <c r="AW24" s="54"/>
      <c r="AX24" s="54"/>
      <c r="AY24" s="54"/>
      <c r="AZ24" s="26">
        <v>50</v>
      </c>
      <c r="BA24" s="26"/>
      <c r="BB24" s="26"/>
      <c r="BC24" s="26"/>
      <c r="BD24" s="25" t="s">
        <v>16</v>
      </c>
      <c r="BE24" s="25"/>
      <c r="BF24" s="25"/>
      <c r="BG24" s="25"/>
      <c r="BH24" s="25"/>
      <c r="BI24" s="25"/>
      <c r="BJ24" s="25"/>
      <c r="BK24" s="25"/>
      <c r="BL24" s="25"/>
      <c r="BM24" s="25"/>
      <c r="BN24" s="25"/>
      <c r="BO24" s="25"/>
      <c r="BP24" s="25"/>
      <c r="BQ24" s="25"/>
      <c r="BR24" s="25"/>
      <c r="BS24" s="25"/>
      <c r="BT24" s="25"/>
      <c r="BU24" s="25"/>
      <c r="BV24" s="25"/>
      <c r="BW24" s="25"/>
      <c r="BX24" s="25"/>
      <c r="BY24" s="25"/>
      <c r="BZ24" s="25"/>
      <c r="CA24" s="25"/>
      <c r="CB24" s="25"/>
      <c r="CC24" s="25"/>
      <c r="CD24" s="25"/>
      <c r="CE24" s="25"/>
      <c r="CF24" s="25"/>
      <c r="CG24" s="25"/>
      <c r="CH24" s="25"/>
      <c r="CI24" s="25"/>
      <c r="CJ24" s="25"/>
      <c r="CK24" s="25"/>
      <c r="CL24" s="25"/>
      <c r="CM24" s="25"/>
      <c r="CN24" s="25"/>
      <c r="CO24" s="25"/>
      <c r="CP24" s="25"/>
      <c r="CQ24" s="25"/>
      <c r="CR24" s="25"/>
      <c r="CS24" s="25"/>
      <c r="CT24" s="25"/>
      <c r="CU24" s="25"/>
      <c r="CV24" s="25"/>
      <c r="CW24" s="25"/>
      <c r="CX24" s="26">
        <v>100</v>
      </c>
      <c r="CY24" s="26"/>
      <c r="CZ24" s="26"/>
      <c r="DA24" s="26"/>
    </row>
    <row r="25" spans="3:107" x14ac:dyDescent="0.25">
      <c r="N25" s="37" t="s">
        <v>33</v>
      </c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 t="s">
        <v>17</v>
      </c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 t="s">
        <v>18</v>
      </c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</row>
    <row r="26" spans="3:107" s="22" customFormat="1" ht="21" x14ac:dyDescent="0.35">
      <c r="N26" s="55">
        <f>(($BU$14-10%)*100)/(25-10)</f>
        <v>-0.66666666666666663</v>
      </c>
      <c r="O26" s="55"/>
      <c r="P26" s="55"/>
      <c r="Q26" s="55"/>
      <c r="R26" s="55"/>
      <c r="S26" s="55"/>
      <c r="T26" s="55"/>
      <c r="U26" s="55"/>
      <c r="V26" s="55"/>
      <c r="W26" s="55"/>
      <c r="X26" s="55"/>
      <c r="Y26" s="55"/>
      <c r="Z26" s="55"/>
      <c r="AA26" s="55"/>
      <c r="AB26" s="55"/>
      <c r="AC26" s="55">
        <f>(($BU$14-25%)*100)/(50-25)</f>
        <v>-1</v>
      </c>
      <c r="AD26" s="55"/>
      <c r="AE26" s="55"/>
      <c r="AF26" s="55"/>
      <c r="AG26" s="55"/>
      <c r="AH26" s="55"/>
      <c r="AI26" s="55"/>
      <c r="AJ26" s="55"/>
      <c r="AK26" s="55"/>
      <c r="AL26" s="55"/>
      <c r="AM26" s="55"/>
      <c r="AN26" s="55"/>
      <c r="AO26" s="55"/>
      <c r="AP26" s="55"/>
      <c r="AQ26" s="55"/>
      <c r="AR26" s="55"/>
      <c r="AS26" s="55"/>
      <c r="AT26" s="55"/>
      <c r="AU26" s="55"/>
      <c r="AV26" s="55"/>
      <c r="AW26" s="55"/>
      <c r="AX26" s="55"/>
      <c r="AY26" s="55"/>
      <c r="AZ26" s="55"/>
      <c r="BA26" s="55"/>
      <c r="BB26" s="55">
        <f>(($BU$14-50%)*100)/(100-50)</f>
        <v>-1</v>
      </c>
      <c r="BC26" s="55"/>
      <c r="BD26" s="55"/>
      <c r="BE26" s="55"/>
      <c r="BF26" s="55"/>
      <c r="BG26" s="55"/>
      <c r="BH26" s="55"/>
      <c r="BI26" s="55"/>
      <c r="BJ26" s="55"/>
      <c r="BK26" s="55"/>
      <c r="BL26" s="55"/>
      <c r="BM26" s="55"/>
      <c r="BN26" s="55"/>
      <c r="BO26" s="55"/>
      <c r="BP26" s="55"/>
      <c r="BQ26" s="55"/>
      <c r="BR26" s="55"/>
      <c r="BS26" s="55"/>
      <c r="BT26" s="55"/>
      <c r="BU26" s="55"/>
      <c r="BV26" s="55"/>
      <c r="BW26" s="55"/>
      <c r="BX26" s="55"/>
      <c r="BY26" s="55"/>
      <c r="BZ26" s="55"/>
      <c r="CA26" s="55"/>
      <c r="CB26" s="55"/>
      <c r="CC26" s="55"/>
      <c r="CD26" s="55"/>
      <c r="CE26" s="55"/>
      <c r="CF26" s="55"/>
      <c r="CG26" s="55"/>
      <c r="CH26" s="55"/>
      <c r="CI26" s="55"/>
      <c r="CJ26" s="55"/>
      <c r="CK26" s="55"/>
      <c r="CL26" s="55"/>
      <c r="CM26" s="55"/>
      <c r="CN26" s="55"/>
      <c r="CO26" s="55"/>
      <c r="CP26" s="55"/>
      <c r="CQ26" s="55"/>
      <c r="CR26" s="55"/>
      <c r="CS26" s="55"/>
      <c r="CT26" s="55"/>
      <c r="CU26" s="55"/>
      <c r="CV26" s="55"/>
      <c r="CW26" s="55"/>
      <c r="CX26" s="55"/>
      <c r="CY26" s="55"/>
      <c r="DC26" s="23"/>
    </row>
    <row r="27" spans="3:107" x14ac:dyDescent="0.25"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BX27" s="28"/>
      <c r="BY27" s="28"/>
      <c r="BZ27" s="28"/>
      <c r="CA27" s="28"/>
      <c r="CB27" s="28"/>
      <c r="CC27" s="28"/>
      <c r="CD27" s="28"/>
      <c r="CE27" s="28"/>
      <c r="CF27" s="28"/>
      <c r="CG27" s="28"/>
      <c r="CH27" s="28"/>
      <c r="CI27" s="28"/>
      <c r="CJ27" s="28"/>
      <c r="DC27" s="8"/>
    </row>
    <row r="28" spans="3:107" x14ac:dyDescent="0.25">
      <c r="AZ28" s="14" t="s">
        <v>36</v>
      </c>
      <c r="BA28" s="16"/>
      <c r="BC28" s="51" t="str">
        <f>IF(BU14&lt;10%,"SIN PERJUICIO",IF(BU14&lt;25%,"LEVE",IF(BU14&gt;50%,"GRAVE (o MUY GRAVE)","MODERADO")))</f>
        <v>SIN PERJUICIO</v>
      </c>
      <c r="BD28" s="51"/>
      <c r="BE28" s="51"/>
      <c r="BF28" s="51"/>
      <c r="BG28" s="51"/>
      <c r="BH28" s="51"/>
      <c r="BI28" s="51"/>
      <c r="BJ28" s="51"/>
      <c r="BK28" s="51"/>
      <c r="BL28" s="51"/>
      <c r="BM28" s="51"/>
      <c r="BN28" s="51"/>
      <c r="BO28" s="51"/>
      <c r="BP28" s="51"/>
      <c r="BQ28" s="51"/>
      <c r="BR28" s="51"/>
      <c r="BS28" s="51"/>
      <c r="BT28" s="51"/>
      <c r="BU28" s="51"/>
      <c r="BV28" s="51"/>
      <c r="BW28" s="51"/>
      <c r="BX28" s="51"/>
      <c r="BY28" s="51"/>
      <c r="BZ28" s="51"/>
      <c r="CA28" s="51"/>
      <c r="CB28" s="51"/>
      <c r="CC28" s="51"/>
      <c r="CD28" s="51"/>
    </row>
  </sheetData>
  <sheetProtection algorithmName="SHA-512" hashValue="o20ozwOpRj0ggoKO/+j+RbdzldYwwWVgjnxi+zODvsSG5sbBESTVKFN6FxAJeigaXFaysUhe1vF5IE4ShL4U2g==" saltValue="/HjRdFumStGmguy5Y+unPQ==" spinCount="100000" sheet="1" objects="1" scenarios="1" selectLockedCells="1"/>
  <mergeCells count="94">
    <mergeCell ref="CX24:DA24"/>
    <mergeCell ref="N25:AB25"/>
    <mergeCell ref="AC25:BA25"/>
    <mergeCell ref="BB25:CY25"/>
    <mergeCell ref="N26:AB26"/>
    <mergeCell ref="AC26:BA26"/>
    <mergeCell ref="BB26:CY26"/>
    <mergeCell ref="AZ24:BC24"/>
    <mergeCell ref="BD24:CW24"/>
    <mergeCell ref="O27:AA27"/>
    <mergeCell ref="AH27:AT27"/>
    <mergeCell ref="BX27:CJ27"/>
    <mergeCell ref="C24:D24"/>
    <mergeCell ref="L24:O24"/>
    <mergeCell ref="P24:Z24"/>
    <mergeCell ref="AA24:AD24"/>
    <mergeCell ref="AE24:AY24"/>
    <mergeCell ref="BF20:BI20"/>
    <mergeCell ref="BK20:BN20"/>
    <mergeCell ref="BO20:BT20"/>
    <mergeCell ref="BU20:CE20"/>
    <mergeCell ref="CF20:CP20"/>
    <mergeCell ref="M20:AA20"/>
    <mergeCell ref="AC20:AF20"/>
    <mergeCell ref="AH20:AM20"/>
    <mergeCell ref="AS20:AV20"/>
    <mergeCell ref="BA20:BD20"/>
    <mergeCell ref="BF19:BI19"/>
    <mergeCell ref="BK19:BN19"/>
    <mergeCell ref="BO19:BT19"/>
    <mergeCell ref="BU19:CE19"/>
    <mergeCell ref="CF19:CP19"/>
    <mergeCell ref="M19:AA19"/>
    <mergeCell ref="AC19:AF19"/>
    <mergeCell ref="AH19:AM19"/>
    <mergeCell ref="AS19:AV19"/>
    <mergeCell ref="BA19:BD19"/>
    <mergeCell ref="BF18:BI18"/>
    <mergeCell ref="BK18:BN18"/>
    <mergeCell ref="BO18:BT18"/>
    <mergeCell ref="BU18:CE18"/>
    <mergeCell ref="CF18:CP18"/>
    <mergeCell ref="M18:AA18"/>
    <mergeCell ref="AC18:AF18"/>
    <mergeCell ref="AH18:AM18"/>
    <mergeCell ref="AS18:AV18"/>
    <mergeCell ref="BA18:BD18"/>
    <mergeCell ref="BF17:BI17"/>
    <mergeCell ref="BK17:BN17"/>
    <mergeCell ref="BO17:BT17"/>
    <mergeCell ref="BU17:CE17"/>
    <mergeCell ref="CF17:CP17"/>
    <mergeCell ref="M17:AA17"/>
    <mergeCell ref="AC17:AF17"/>
    <mergeCell ref="AH17:AM17"/>
    <mergeCell ref="AS17:AV17"/>
    <mergeCell ref="BA17:BD17"/>
    <mergeCell ref="BO15:BT15"/>
    <mergeCell ref="BU15:CE15"/>
    <mergeCell ref="CF15:CP15"/>
    <mergeCell ref="M16:AA16"/>
    <mergeCell ref="AC16:AF16"/>
    <mergeCell ref="AH16:AM16"/>
    <mergeCell ref="AS16:AV16"/>
    <mergeCell ref="BA16:BD16"/>
    <mergeCell ref="BF16:BI16"/>
    <mergeCell ref="BK16:BN16"/>
    <mergeCell ref="BO16:BT16"/>
    <mergeCell ref="BU16:CE16"/>
    <mergeCell ref="CF16:CP16"/>
    <mergeCell ref="BF15:BI15"/>
    <mergeCell ref="BK15:BN15"/>
    <mergeCell ref="BA15:BD15"/>
    <mergeCell ref="M14:AA14"/>
    <mergeCell ref="AC14:AF14"/>
    <mergeCell ref="AH14:AM14"/>
    <mergeCell ref="AS14:AV14"/>
    <mergeCell ref="BA14:BD14"/>
    <mergeCell ref="BF14:BI14"/>
    <mergeCell ref="BC28:CD28"/>
    <mergeCell ref="C8:DA8"/>
    <mergeCell ref="AS12:BN12"/>
    <mergeCell ref="BU12:CP12"/>
    <mergeCell ref="AS13:AV13"/>
    <mergeCell ref="BA13:BN13"/>
    <mergeCell ref="BU13:CE13"/>
    <mergeCell ref="CF13:CP13"/>
    <mergeCell ref="BK14:BN14"/>
    <mergeCell ref="BU14:CE14"/>
    <mergeCell ref="CF14:CP14"/>
    <mergeCell ref="M15:AA15"/>
    <mergeCell ref="AC15:AF15"/>
    <mergeCell ref="AH15:AM15"/>
    <mergeCell ref="AS15:AV15"/>
  </mergeCells>
  <conditionalFormatting sqref="D22:CY22">
    <cfRule type="expression" dxfId="12" priority="15">
      <formula>D22&lt;=($BU$14*100)</formula>
    </cfRule>
  </conditionalFormatting>
  <conditionalFormatting sqref="N26:AB26">
    <cfRule type="expression" dxfId="11" priority="13">
      <formula>$BU$14&gt;=25%</formula>
    </cfRule>
    <cfRule type="expression" dxfId="10" priority="14">
      <formula>$BU$14&lt;10%</formula>
    </cfRule>
  </conditionalFormatting>
  <conditionalFormatting sqref="P24:Z24">
    <cfRule type="expression" dxfId="9" priority="1">
      <formula>$BU$14&lt;10%</formula>
    </cfRule>
    <cfRule type="expression" dxfId="8" priority="2">
      <formula>$BU$14&gt;=25%</formula>
    </cfRule>
  </conditionalFormatting>
  <conditionalFormatting sqref="AA10:AD11">
    <cfRule type="expression" dxfId="7" priority="6">
      <formula>$AE$7&gt;100%</formula>
    </cfRule>
    <cfRule type="expression" dxfId="6" priority="7">
      <formula>$AE$7&lt;0%</formula>
    </cfRule>
  </conditionalFormatting>
  <conditionalFormatting sqref="AC26:BA26">
    <cfRule type="expression" dxfId="5" priority="11">
      <formula>$BU$14&gt;50%</formula>
    </cfRule>
    <cfRule type="expression" dxfId="4" priority="12">
      <formula>$BU$14&lt;25%</formula>
    </cfRule>
  </conditionalFormatting>
  <conditionalFormatting sqref="AE24:AY24">
    <cfRule type="expression" dxfId="3" priority="3">
      <formula>$BU$14&lt;25%</formula>
    </cfRule>
    <cfRule type="expression" dxfId="2" priority="4">
      <formula>$BU$14&gt;50%</formula>
    </cfRule>
  </conditionalFormatting>
  <conditionalFormatting sqref="BB26:CY26">
    <cfRule type="expression" dxfId="1" priority="10">
      <formula>$BU$14&lt;=50%</formula>
    </cfRule>
  </conditionalFormatting>
  <conditionalFormatting sqref="BD24:CW24">
    <cfRule type="expression" dxfId="0" priority="5">
      <formula>$BU$14&gt;50%</formula>
    </cfRule>
  </conditionalFormatting>
  <printOptions horizontalCentered="1" verticalCentered="1"/>
  <pageMargins left="0.70866141732283472" right="0.70866141732283472" top="0" bottom="0" header="0.31496062992125984" footer="0.31496062992125984"/>
  <pageSetup paperSize="9" scale="9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DB3"/>
  <sheetViews>
    <sheetView showRowColHeaders="0" zoomScale="110" zoomScaleNormal="110" workbookViewId="0">
      <selection activeCell="DC13" sqref="DC13"/>
    </sheetView>
  </sheetViews>
  <sheetFormatPr baseColWidth="10" defaultColWidth="9.140625" defaultRowHeight="15" x14ac:dyDescent="0.25"/>
  <cols>
    <col min="1" max="1" width="10.7109375" style="2" customWidth="1"/>
    <col min="2" max="2" width="4.7109375" style="2" customWidth="1"/>
    <col min="3" max="105" width="1.140625" style="2" customWidth="1"/>
    <col min="106" max="106" width="4.7109375" style="2" customWidth="1"/>
    <col min="107" max="16384" width="9.140625" style="2"/>
  </cols>
  <sheetData>
    <row r="1" spans="2:106" ht="25.5" customHeight="1" x14ac:dyDescent="0.25"/>
    <row r="2" spans="2:106" ht="25.5" customHeight="1" x14ac:dyDescent="0.25"/>
    <row r="3" spans="2:106" ht="20.25" customHeight="1" x14ac:dyDescent="0.35">
      <c r="B3" s="1"/>
      <c r="C3" s="41" t="s">
        <v>47</v>
      </c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1"/>
      <c r="BG3" s="41"/>
      <c r="BH3" s="41"/>
      <c r="BI3" s="41"/>
      <c r="BJ3" s="41"/>
      <c r="BK3" s="41"/>
      <c r="BL3" s="41"/>
      <c r="BM3" s="41"/>
      <c r="BN3" s="41"/>
      <c r="BO3" s="41"/>
      <c r="BP3" s="41"/>
      <c r="BQ3" s="41"/>
      <c r="BR3" s="41"/>
      <c r="BS3" s="41"/>
      <c r="BT3" s="41"/>
      <c r="BU3" s="41"/>
      <c r="BV3" s="41"/>
      <c r="BW3" s="41"/>
      <c r="BX3" s="41"/>
      <c r="BY3" s="41"/>
      <c r="BZ3" s="41"/>
      <c r="CA3" s="41"/>
      <c r="CB3" s="41"/>
      <c r="CC3" s="41"/>
      <c r="CD3" s="41"/>
      <c r="CE3" s="41"/>
      <c r="CF3" s="41"/>
      <c r="CG3" s="41"/>
      <c r="CH3" s="41"/>
      <c r="CI3" s="41"/>
      <c r="CJ3" s="41"/>
      <c r="CK3" s="41"/>
      <c r="CL3" s="41"/>
      <c r="CM3" s="41"/>
      <c r="CN3" s="41"/>
      <c r="CO3" s="41"/>
      <c r="CP3" s="41"/>
      <c r="CQ3" s="41"/>
      <c r="CR3" s="41"/>
      <c r="CS3" s="41"/>
      <c r="CT3" s="41"/>
      <c r="CU3" s="41"/>
      <c r="CV3" s="41"/>
      <c r="CW3" s="41"/>
      <c r="CX3" s="41"/>
      <c r="CY3" s="41"/>
      <c r="CZ3" s="41"/>
      <c r="DA3" s="41"/>
      <c r="DB3" s="1"/>
    </row>
  </sheetData>
  <sheetProtection algorithmName="SHA-512" hashValue="h/eG0u8qBLjv8RMgi0OP6vv8FVUja9DnK3qgCMfS568fBEsmeverNVteiwI6I7PHBiDdKHZKBM95YKs/uO1jnQ==" saltValue="nc4Xp5R3QrCF8SVZJvflrw==" spinCount="100000" sheet="1" objects="1" scenarios="1" selectLockedCells="1" selectUnlockedCells="1"/>
  <mergeCells count="1">
    <mergeCell ref="C3:DA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DB3"/>
  <sheetViews>
    <sheetView showRowColHeaders="0" zoomScale="110" zoomScaleNormal="110" workbookViewId="0">
      <selection activeCell="DD21" sqref="DD21"/>
    </sheetView>
  </sheetViews>
  <sheetFormatPr baseColWidth="10" defaultColWidth="9.140625" defaultRowHeight="15" x14ac:dyDescent="0.25"/>
  <cols>
    <col min="1" max="1" width="10.7109375" style="2" customWidth="1"/>
    <col min="2" max="2" width="4.7109375" style="2" customWidth="1"/>
    <col min="3" max="105" width="1.140625" style="2" customWidth="1"/>
    <col min="106" max="106" width="4.7109375" style="2" customWidth="1"/>
    <col min="107" max="16384" width="9.140625" style="2"/>
  </cols>
  <sheetData>
    <row r="1" spans="2:106" ht="25.5" customHeight="1" x14ac:dyDescent="0.25"/>
    <row r="2" spans="2:106" ht="25.5" customHeight="1" x14ac:dyDescent="0.25"/>
    <row r="3" spans="2:106" ht="20.25" customHeight="1" x14ac:dyDescent="0.35">
      <c r="B3" s="1"/>
      <c r="C3" s="41" t="s">
        <v>46</v>
      </c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1"/>
      <c r="BG3" s="41"/>
      <c r="BH3" s="41"/>
      <c r="BI3" s="41"/>
      <c r="BJ3" s="41"/>
      <c r="BK3" s="41"/>
      <c r="BL3" s="41"/>
      <c r="BM3" s="41"/>
      <c r="BN3" s="41"/>
      <c r="BO3" s="41"/>
      <c r="BP3" s="41"/>
      <c r="BQ3" s="41"/>
      <c r="BR3" s="41"/>
      <c r="BS3" s="41"/>
      <c r="BT3" s="41"/>
      <c r="BU3" s="41"/>
      <c r="BV3" s="41"/>
      <c r="BW3" s="41"/>
      <c r="BX3" s="41"/>
      <c r="BY3" s="41"/>
      <c r="BZ3" s="41"/>
      <c r="CA3" s="41"/>
      <c r="CB3" s="41"/>
      <c r="CC3" s="41"/>
      <c r="CD3" s="41"/>
      <c r="CE3" s="41"/>
      <c r="CF3" s="41"/>
      <c r="CG3" s="41"/>
      <c r="CH3" s="41"/>
      <c r="CI3" s="41"/>
      <c r="CJ3" s="41"/>
      <c r="CK3" s="41"/>
      <c r="CL3" s="41"/>
      <c r="CM3" s="41"/>
      <c r="CN3" s="41"/>
      <c r="CO3" s="41"/>
      <c r="CP3" s="41"/>
      <c r="CQ3" s="41"/>
      <c r="CR3" s="41"/>
      <c r="CS3" s="41"/>
      <c r="CT3" s="41"/>
      <c r="CU3" s="41"/>
      <c r="CV3" s="41"/>
      <c r="CW3" s="41"/>
      <c r="CX3" s="41"/>
      <c r="CY3" s="41"/>
      <c r="CZ3" s="41"/>
      <c r="DA3" s="41"/>
      <c r="DB3" s="1"/>
    </row>
  </sheetData>
  <sheetProtection algorithmName="SHA-512" hashValue="JTjzZALZF0e3INgGjm2DnmihoodHNEoT9jeoTkYxS1kW8bXMYpPD1j45yPPKlny+JpLSY4FizV+IMK/GcQCD6Q==" saltValue="y9gzpf6gDNz2GXaSiItfoQ==" spinCount="100000" sheet="1" objects="1" scenarios="1" selectLockedCells="1" selectUnlockedCells="1"/>
  <mergeCells count="1">
    <mergeCell ref="C3:DA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DB30"/>
  <sheetViews>
    <sheetView showGridLines="0" showRowColHeaders="0" tabSelected="1" zoomScale="110" zoomScaleNormal="110" workbookViewId="0">
      <selection activeCell="DE10" sqref="DE10"/>
    </sheetView>
  </sheetViews>
  <sheetFormatPr baseColWidth="10" defaultColWidth="9.140625" defaultRowHeight="15" x14ac:dyDescent="0.25"/>
  <cols>
    <col min="1" max="1" width="10.7109375" style="2" customWidth="1"/>
    <col min="2" max="2" width="4.7109375" style="2" customWidth="1"/>
    <col min="3" max="105" width="1.140625" style="2" customWidth="1"/>
    <col min="106" max="106" width="4.7109375" style="2" customWidth="1"/>
    <col min="107" max="16384" width="9.140625" style="2"/>
  </cols>
  <sheetData>
    <row r="1" spans="2:106" ht="25.5" customHeight="1" x14ac:dyDescent="0.25"/>
    <row r="2" spans="2:106" ht="25.5" customHeight="1" x14ac:dyDescent="0.25"/>
    <row r="3" spans="2:106" ht="20.25" customHeight="1" x14ac:dyDescent="0.35">
      <c r="B3" s="1"/>
      <c r="C3" s="41" t="s">
        <v>56</v>
      </c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1"/>
      <c r="BG3" s="41"/>
      <c r="BH3" s="41"/>
      <c r="BI3" s="41"/>
      <c r="BJ3" s="41"/>
      <c r="BK3" s="41"/>
      <c r="BL3" s="41"/>
      <c r="BM3" s="41"/>
      <c r="BN3" s="41"/>
      <c r="BO3" s="41"/>
      <c r="BP3" s="41"/>
      <c r="BQ3" s="41"/>
      <c r="BR3" s="41"/>
      <c r="BS3" s="41"/>
      <c r="BT3" s="41"/>
      <c r="BU3" s="41"/>
      <c r="BV3" s="41"/>
      <c r="BW3" s="41"/>
      <c r="BX3" s="41"/>
      <c r="BY3" s="41"/>
      <c r="BZ3" s="41"/>
      <c r="CA3" s="41"/>
      <c r="CB3" s="41"/>
      <c r="CC3" s="41"/>
      <c r="CD3" s="41"/>
      <c r="CE3" s="41"/>
      <c r="CF3" s="41"/>
      <c r="CG3" s="41"/>
      <c r="CH3" s="41"/>
      <c r="CI3" s="41"/>
      <c r="CJ3" s="41"/>
      <c r="CK3" s="41"/>
      <c r="CL3" s="41"/>
      <c r="CM3" s="41"/>
      <c r="CN3" s="41"/>
      <c r="CO3" s="41"/>
      <c r="CP3" s="41"/>
      <c r="CQ3" s="41"/>
      <c r="CR3" s="41"/>
      <c r="CS3" s="41"/>
      <c r="CT3" s="41"/>
      <c r="CU3" s="41"/>
      <c r="CV3" s="41"/>
      <c r="CW3" s="41"/>
      <c r="CX3" s="41"/>
      <c r="CY3" s="41"/>
      <c r="CZ3" s="41"/>
      <c r="DA3" s="41"/>
      <c r="DB3" s="1"/>
    </row>
    <row r="8" spans="2:106" x14ac:dyDescent="0.25">
      <c r="K8" s="2" t="s">
        <v>40</v>
      </c>
    </row>
    <row r="13" spans="2:106" x14ac:dyDescent="0.25">
      <c r="K13" s="2" t="s">
        <v>42</v>
      </c>
    </row>
    <row r="15" spans="2:106" x14ac:dyDescent="0.25">
      <c r="M15" s="2" t="s">
        <v>45</v>
      </c>
    </row>
    <row r="16" spans="2:106" x14ac:dyDescent="0.25">
      <c r="M16" s="2" t="s">
        <v>60</v>
      </c>
    </row>
    <row r="17" spans="11:103" x14ac:dyDescent="0.25">
      <c r="M17" s="2" t="s">
        <v>59</v>
      </c>
    </row>
    <row r="18" spans="11:103" x14ac:dyDescent="0.25">
      <c r="M18" s="2" t="s">
        <v>43</v>
      </c>
    </row>
    <row r="19" spans="11:103" x14ac:dyDescent="0.25">
      <c r="M19" s="2" t="s">
        <v>44</v>
      </c>
    </row>
    <row r="24" spans="11:103" x14ac:dyDescent="0.25">
      <c r="K24" s="2" t="s">
        <v>41</v>
      </c>
    </row>
    <row r="28" spans="11:103" x14ac:dyDescent="0.25">
      <c r="K28" s="10" t="s">
        <v>52</v>
      </c>
      <c r="CY28" s="20" t="s">
        <v>57</v>
      </c>
    </row>
    <row r="29" spans="11:103" x14ac:dyDescent="0.25">
      <c r="CO29" s="10"/>
      <c r="CP29" s="10"/>
      <c r="CQ29" s="10"/>
      <c r="CR29" s="10"/>
      <c r="CS29" s="10"/>
      <c r="CT29" s="10"/>
      <c r="CU29" s="10"/>
      <c r="CV29" s="10"/>
      <c r="CW29" s="10"/>
      <c r="CX29" s="10"/>
      <c r="CY29" s="56" t="s">
        <v>58</v>
      </c>
    </row>
    <row r="30" spans="11:103" x14ac:dyDescent="0.25">
      <c r="CY30" s="20"/>
    </row>
  </sheetData>
  <sheetProtection algorithmName="SHA-512" hashValue="lKL/iMTJo3WNiFTrnd8ozyl3Fe4AoWQh7lxPYDSZGZnpZYwlh08J1gc49IpyXF4TsbZcoN/YQFUa7iX4wFjTPA==" saltValue="w45zSvlxrOcUfiv7vniIOA==" spinCount="100000" sheet="1" objects="1" scenarios="1" selectLockedCells="1" selectUnlockedCells="1"/>
  <mergeCells count="1">
    <mergeCell ref="C3:DA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7</vt:i4>
      </vt:variant>
    </vt:vector>
  </HeadingPairs>
  <TitlesOfParts>
    <vt:vector size="14" baseType="lpstr">
      <vt:lpstr>QOL-días-AEVO</vt:lpstr>
      <vt:lpstr>QOL-días-AEDP</vt:lpstr>
      <vt:lpstr>QOL-secuelas-AEVO</vt:lpstr>
      <vt:lpstr>QOL-secuelas-AEDP</vt:lpstr>
      <vt:lpstr>art 138</vt:lpstr>
      <vt:lpstr>art 108</vt:lpstr>
      <vt:lpstr>QOL-instrucciones</vt:lpstr>
      <vt:lpstr>'art 108'!Área_de_impresión</vt:lpstr>
      <vt:lpstr>'art 138'!Área_de_impresión</vt:lpstr>
      <vt:lpstr>'QOL-días-AEDP'!Área_de_impresión</vt:lpstr>
      <vt:lpstr>'QOL-días-AEVO'!Área_de_impresión</vt:lpstr>
      <vt:lpstr>'QOL-instrucciones'!Área_de_impresión</vt:lpstr>
      <vt:lpstr>'QOL-secuelas-AEDP'!Área_de_impresión</vt:lpstr>
      <vt:lpstr>'QOL-secuelas-AEVO'!Área_de_impresión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drgalvez</dc:creator>
  <cp:lastModifiedBy>VICTOR GALVEZ CASTIELLA</cp:lastModifiedBy>
  <cp:lastPrinted>2017-11-25T15:17:56Z</cp:lastPrinted>
  <dcterms:created xsi:type="dcterms:W3CDTF">2017-06-15T07:24:56Z</dcterms:created>
  <dcterms:modified xsi:type="dcterms:W3CDTF">2025-10-20T06:51:29Z</dcterms:modified>
</cp:coreProperties>
</file>