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F:\PERICIALES Dr. Gálvez (LaCiE)\PERICIALES utilidades\"/>
    </mc:Choice>
  </mc:AlternateContent>
  <xr:revisionPtr revIDLastSave="0" documentId="13_ncr:1_{9659AEC4-1F49-474D-BC57-127934E0AC41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DAÑOS MORALES COMPL. PE" sheetId="5" r:id="rId1"/>
    <sheet name="art 106" sheetId="7" r:id="rId2"/>
  </sheets>
  <definedNames>
    <definedName name="_xlnm.Print_Area" localSheetId="1">'art 106'!$C$4:$BD$4</definedName>
    <definedName name="_xlnm.Print_Area" localSheetId="0">'DAÑOS MORALES COMPL. PE'!$C$5:$BD$26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29" i="5" l="1"/>
  <c r="T20" i="5" l="1"/>
  <c r="T18" i="5"/>
  <c r="AR39" i="5" l="1"/>
  <c r="AR38" i="5"/>
  <c r="AR37" i="5"/>
  <c r="AR34" i="5"/>
  <c r="AR35" i="5"/>
  <c r="AR36" i="5"/>
  <c r="AY39" i="5" l="1"/>
  <c r="AZ29" i="5" l="1"/>
  <c r="AI9" i="5"/>
  <c r="AN12" i="5"/>
  <c r="AV42" i="5"/>
  <c r="BA29" i="5" s="1"/>
  <c r="AR42" i="5"/>
  <c r="AU29" i="5" s="1"/>
  <c r="P28" i="5" l="1"/>
  <c r="BG18" i="5" l="1"/>
  <c r="BH18" i="5"/>
  <c r="BI18" i="5"/>
  <c r="BG19" i="5"/>
  <c r="BH19" i="5"/>
  <c r="BI19" i="5"/>
  <c r="BG20" i="5"/>
  <c r="BH20" i="5"/>
  <c r="BI20" i="5"/>
  <c r="BJ20" i="5" l="1"/>
  <c r="BJ19" i="5"/>
  <c r="AX22" i="5" l="1"/>
  <c r="AW25" i="5" s="1"/>
  <c r="AA28" i="5" l="1"/>
  <c r="AG28" i="5" s="1"/>
  <c r="AV28" i="5" s="1"/>
  <c r="E25" i="5" l="1"/>
</calcChain>
</file>

<file path=xl/sharedStrings.xml><?xml version="1.0" encoding="utf-8"?>
<sst xmlns="http://schemas.openxmlformats.org/spreadsheetml/2006/main" count="43" uniqueCount="41">
  <si>
    <t>FECHA NACIM.</t>
  </si>
  <si>
    <t>FECHA ACC.</t>
  </si>
  <si>
    <t>EDAD ACC.</t>
  </si>
  <si>
    <t>FN AÑO</t>
  </si>
  <si>
    <t>FN DIA</t>
  </si>
  <si>
    <t>FN MES</t>
  </si>
  <si>
    <t>ACC</t>
  </si>
  <si>
    <t>CML</t>
  </si>
  <si>
    <t>NACIM</t>
  </si>
  <si>
    <t>DIF AÑOS</t>
  </si>
  <si>
    <t>ESPERANZA VIDA</t>
  </si>
  <si>
    <t>vida pendiente</t>
  </si>
  <si>
    <t>vida transcurrida</t>
  </si>
  <si>
    <t>años</t>
  </si>
  <si>
    <t>%</t>
  </si>
  <si>
    <t>DAÑOS MORALES COMPLEMENTARIOS POR PERJUICIO ESTÉTICO</t>
  </si>
  <si>
    <t>TABLA 2.B.2:</t>
  </si>
  <si>
    <t>criterio extensión e intensidad</t>
  </si>
  <si>
    <t>puntos</t>
  </si>
  <si>
    <t>CRITERIO EXTENSIÓN E INTENSIDAD (art. 106)</t>
  </si>
  <si>
    <t>CRITERIO EDAD (art. 106)</t>
  </si>
  <si>
    <t>&amp;  criterio edad</t>
  </si>
  <si>
    <t>=</t>
  </si>
  <si>
    <t>INE</t>
  </si>
  <si>
    <t>horquilla año tecleado</t>
  </si>
  <si>
    <t>mensaje error</t>
  </si>
  <si>
    <t>relleno nacimiento</t>
  </si>
  <si>
    <t>relleno accidente</t>
  </si>
  <si>
    <t>relleno alta</t>
  </si>
  <si>
    <t>relleno puntos</t>
  </si>
  <si>
    <t>FECHA ALTA</t>
  </si>
  <si>
    <t>EDAD ALTA</t>
  </si>
  <si>
    <t>relleno INE</t>
  </si>
  <si>
    <t>SUMA</t>
  </si>
  <si>
    <t>relleno tabla</t>
  </si>
  <si>
    <t>Instrucciones de uso:</t>
  </si>
  <si>
    <t>Introducir datos en los campos sombreados en azul.</t>
  </si>
  <si>
    <t>El campo "INE" se obtiene pinchando en icono INE e introduciendo datos teniendo en cuenta edad al alta</t>
  </si>
  <si>
    <t>EL AÑO INTRODUCIDO DEBE ESTAR ENTRE 2016 Y 2026</t>
  </si>
  <si>
    <t>versión 2.0</t>
  </si>
  <si>
    <t>(incluye actualización tablas 2025-2026)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</si>
</sst>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5"/>
      <color indexed="9"/>
      <name val="Arial"/>
      <family val="2"/>
    </font>
    <font>
      <b/>
      <i/>
      <sz val="10"/>
      <color indexed="17"/>
      <name val="Arial"/>
      <family val="2"/>
    </font>
    <font>
      <b/>
      <i/>
      <sz val="10"/>
      <color indexed="10"/>
      <name val="Arial"/>
      <family val="2"/>
    </font>
    <font>
      <i/>
      <sz val="10"/>
      <name val="Arial"/>
      <family val="2"/>
    </font>
    <font>
      <b/>
      <i/>
      <sz val="10"/>
      <color indexed="14"/>
      <name val="Arial"/>
      <family val="2"/>
    </font>
    <font>
      <sz val="10"/>
      <color indexed="54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theme="0" tint="-0.34998626667073579"/>
      <name val="Arial"/>
      <family val="2"/>
    </font>
    <font>
      <sz val="5"/>
      <color theme="0"/>
      <name val="Arial"/>
      <family val="2"/>
    </font>
    <font>
      <b/>
      <i/>
      <sz val="11"/>
      <name val="Arial"/>
      <family val="2"/>
    </font>
    <font>
      <b/>
      <i/>
      <sz val="10"/>
      <color rgb="FF008000"/>
      <name val="Arial"/>
      <family val="2"/>
    </font>
    <font>
      <sz val="10"/>
      <color theme="0"/>
      <name val="Arial"/>
      <family val="2"/>
    </font>
    <font>
      <b/>
      <i/>
      <sz val="14"/>
      <name val="Arial"/>
      <family val="2"/>
    </font>
    <font>
      <b/>
      <sz val="9"/>
      <color theme="0" tint="-0.34998626667073579"/>
      <name val="Arial"/>
      <family val="2"/>
    </font>
    <font>
      <b/>
      <i/>
      <sz val="10"/>
      <color theme="0" tint="-0.34998626667073579"/>
      <name val="Arial"/>
      <family val="2"/>
    </font>
    <font>
      <b/>
      <i/>
      <sz val="16"/>
      <name val="Arial"/>
      <family val="2"/>
    </font>
    <font>
      <i/>
      <sz val="11"/>
      <name val="Arial"/>
      <family val="2"/>
    </font>
    <font>
      <b/>
      <i/>
      <sz val="11"/>
      <color theme="0" tint="-0.34998626667073579"/>
      <name val="Arial"/>
      <family val="2"/>
    </font>
    <font>
      <b/>
      <sz val="11"/>
      <color rgb="FFFF00FF"/>
      <name val="Arial"/>
      <family val="2"/>
    </font>
    <font>
      <b/>
      <i/>
      <sz val="11"/>
      <color rgb="FFFF00FF"/>
      <name val="Arial"/>
      <family val="2"/>
    </font>
    <font>
      <sz val="10"/>
      <color rgb="FF008000"/>
      <name val="Arial"/>
      <family val="2"/>
    </font>
    <font>
      <i/>
      <sz val="10"/>
      <color indexed="54"/>
      <name val="Arial"/>
      <family val="2"/>
    </font>
    <font>
      <b/>
      <i/>
      <sz val="10"/>
      <color rgb="FFFF00FF"/>
      <name val="Arial"/>
      <family val="2"/>
    </font>
    <font>
      <i/>
      <sz val="9"/>
      <color theme="0" tint="-0.34998626667073579"/>
      <name val="Arial"/>
      <family val="2"/>
    </font>
    <font>
      <i/>
      <sz val="11"/>
      <color theme="0" tint="-0.34998626667073579"/>
      <name val="Arial"/>
      <family val="2"/>
    </font>
    <font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5" xfId="0" applyFont="1" applyFill="1" applyBorder="1"/>
    <xf numFmtId="0" fontId="0" fillId="5" borderId="0" xfId="0" applyFill="1"/>
    <xf numFmtId="0" fontId="3" fillId="5" borderId="0" xfId="0" applyFont="1" applyFill="1" applyAlignment="1">
      <alignment horizontal="right"/>
    </xf>
    <xf numFmtId="0" fontId="15" fillId="5" borderId="2" xfId="0" applyFont="1" applyFill="1" applyBorder="1"/>
    <xf numFmtId="0" fontId="1" fillId="2" borderId="0" xfId="1" applyFill="1"/>
    <xf numFmtId="0" fontId="11" fillId="2" borderId="0" xfId="1" applyFont="1" applyFill="1"/>
    <xf numFmtId="0" fontId="1" fillId="0" borderId="0" xfId="1"/>
    <xf numFmtId="0" fontId="1" fillId="2" borderId="3" xfId="1" applyFill="1" applyBorder="1"/>
    <xf numFmtId="0" fontId="1" fillId="2" borderId="3" xfId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3" xfId="1" applyFont="1" applyFill="1" applyBorder="1"/>
    <xf numFmtId="0" fontId="1" fillId="2" borderId="0" xfId="1" applyFill="1" applyAlignment="1">
      <alignment horizontal="center"/>
    </xf>
    <xf numFmtId="0" fontId="5" fillId="2" borderId="0" xfId="1" applyFont="1" applyFill="1"/>
    <xf numFmtId="0" fontId="3" fillId="2" borderId="0" xfId="1" applyFont="1" applyFill="1"/>
    <xf numFmtId="0" fontId="11" fillId="2" borderId="0" xfId="1" applyFont="1" applyFill="1" applyAlignment="1">
      <alignment horizontal="center"/>
    </xf>
    <xf numFmtId="0" fontId="11" fillId="2" borderId="0" xfId="1" applyFont="1" applyFill="1" applyAlignment="1">
      <alignment horizontal="right"/>
    </xf>
    <xf numFmtId="0" fontId="9" fillId="2" borderId="0" xfId="1" applyFont="1" applyFill="1" applyAlignment="1">
      <alignment horizontal="left"/>
    </xf>
    <xf numFmtId="0" fontId="6" fillId="0" borderId="2" xfId="1" applyFont="1" applyBorder="1"/>
    <xf numFmtId="0" fontId="6" fillId="2" borderId="0" xfId="1" applyFont="1" applyFill="1"/>
    <xf numFmtId="0" fontId="12" fillId="2" borderId="0" xfId="1" applyFont="1" applyFill="1"/>
    <xf numFmtId="0" fontId="8" fillId="2" borderId="0" xfId="1" applyFont="1" applyFill="1" applyAlignment="1">
      <alignment horizontal="left"/>
    </xf>
    <xf numFmtId="0" fontId="7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1" fontId="18" fillId="2" borderId="3" xfId="0" applyNumberFormat="1" applyFont="1" applyFill="1" applyBorder="1"/>
    <xf numFmtId="0" fontId="15" fillId="5" borderId="13" xfId="0" applyFont="1" applyFill="1" applyBorder="1"/>
    <xf numFmtId="0" fontId="6" fillId="0" borderId="13" xfId="0" applyFont="1" applyBorder="1"/>
    <xf numFmtId="0" fontId="6" fillId="0" borderId="12" xfId="0" applyFont="1" applyBorder="1"/>
    <xf numFmtId="0" fontId="1" fillId="2" borderId="11" xfId="0" applyFont="1" applyFill="1" applyBorder="1"/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5" borderId="11" xfId="0" applyFill="1" applyBorder="1"/>
    <xf numFmtId="0" fontId="3" fillId="5" borderId="11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/>
    </xf>
    <xf numFmtId="0" fontId="16" fillId="2" borderId="0" xfId="1" applyFont="1" applyFill="1" applyAlignment="1">
      <alignment horizontal="right"/>
    </xf>
    <xf numFmtId="0" fontId="19" fillId="2" borderId="0" xfId="1" applyFont="1" applyFill="1" applyAlignment="1">
      <alignment horizontal="center" vertical="center" wrapText="1"/>
    </xf>
    <xf numFmtId="0" fontId="20" fillId="2" borderId="0" xfId="1" applyFont="1" applyFill="1"/>
    <xf numFmtId="0" fontId="21" fillId="2" borderId="0" xfId="1" applyFont="1" applyFill="1" applyAlignment="1">
      <alignment horizontal="right"/>
    </xf>
    <xf numFmtId="2" fontId="12" fillId="2" borderId="0" xfId="1" applyNumberFormat="1" applyFont="1" applyFill="1" applyAlignment="1">
      <alignment horizontal="left"/>
    </xf>
    <xf numFmtId="2" fontId="12" fillId="2" borderId="0" xfId="1" applyNumberFormat="1" applyFont="1" applyFill="1"/>
    <xf numFmtId="2" fontId="11" fillId="2" borderId="0" xfId="1" applyNumberFormat="1" applyFont="1" applyFill="1" applyAlignment="1">
      <alignment horizontal="center"/>
    </xf>
    <xf numFmtId="2" fontId="11" fillId="2" borderId="0" xfId="1" applyNumberFormat="1" applyFont="1" applyFill="1"/>
    <xf numFmtId="2" fontId="11" fillId="2" borderId="3" xfId="1" applyNumberFormat="1" applyFont="1" applyFill="1" applyBorder="1" applyAlignment="1">
      <alignment horizontal="center"/>
    </xf>
    <xf numFmtId="2" fontId="11" fillId="2" borderId="3" xfId="1" applyNumberFormat="1" applyFont="1" applyFill="1" applyBorder="1"/>
    <xf numFmtId="0" fontId="1" fillId="5" borderId="0" xfId="1" applyFill="1"/>
    <xf numFmtId="0" fontId="0" fillId="2" borderId="12" xfId="0" applyFill="1" applyBorder="1"/>
    <xf numFmtId="0" fontId="1" fillId="2" borderId="5" xfId="1" applyFill="1" applyBorder="1"/>
    <xf numFmtId="0" fontId="0" fillId="2" borderId="5" xfId="0" applyFill="1" applyBorder="1"/>
    <xf numFmtId="0" fontId="1" fillId="2" borderId="15" xfId="1" applyFill="1" applyBorder="1"/>
    <xf numFmtId="0" fontId="0" fillId="2" borderId="16" xfId="0" applyFill="1" applyBorder="1"/>
    <xf numFmtId="0" fontId="1" fillId="2" borderId="16" xfId="1" applyFill="1" applyBorder="1"/>
    <xf numFmtId="0" fontId="1" fillId="2" borderId="17" xfId="1" applyFill="1" applyBorder="1"/>
    <xf numFmtId="0" fontId="0" fillId="2" borderId="14" xfId="0" applyFill="1" applyBorder="1"/>
    <xf numFmtId="0" fontId="1" fillId="5" borderId="3" xfId="1" applyFill="1" applyBorder="1"/>
    <xf numFmtId="0" fontId="2" fillId="0" borderId="0" xfId="1" applyFont="1"/>
    <xf numFmtId="0" fontId="2" fillId="5" borderId="0" xfId="1" applyFont="1" applyFill="1"/>
    <xf numFmtId="0" fontId="24" fillId="2" borderId="0" xfId="1" applyFont="1" applyFill="1"/>
    <xf numFmtId="10" fontId="1" fillId="2" borderId="0" xfId="1" applyNumberFormat="1" applyFill="1"/>
    <xf numFmtId="0" fontId="1" fillId="2" borderId="12" xfId="1" applyFill="1" applyBorder="1"/>
    <xf numFmtId="0" fontId="1" fillId="2" borderId="11" xfId="1" applyFill="1" applyBorder="1"/>
    <xf numFmtId="0" fontId="1" fillId="2" borderId="14" xfId="1" applyFill="1" applyBorder="1"/>
    <xf numFmtId="0" fontId="23" fillId="2" borderId="0" xfId="1" applyFont="1" applyFill="1"/>
    <xf numFmtId="0" fontId="2" fillId="2" borderId="0" xfId="1" applyFont="1" applyFill="1"/>
    <xf numFmtId="0" fontId="27" fillId="2" borderId="0" xfId="1" applyFont="1" applyFill="1"/>
    <xf numFmtId="0" fontId="27" fillId="2" borderId="0" xfId="1" applyFont="1" applyFill="1" applyAlignment="1">
      <alignment horizontal="center"/>
    </xf>
    <xf numFmtId="0" fontId="17" fillId="2" borderId="0" xfId="1" applyFont="1" applyFill="1" applyAlignment="1">
      <alignment horizontal="right"/>
    </xf>
    <xf numFmtId="0" fontId="17" fillId="2" borderId="0" xfId="1" applyFont="1" applyFill="1"/>
    <xf numFmtId="10" fontId="17" fillId="5" borderId="0" xfId="1" applyNumberFormat="1" applyFont="1" applyFill="1" applyAlignment="1">
      <alignment horizontal="center"/>
    </xf>
    <xf numFmtId="0" fontId="1" fillId="5" borderId="5" xfId="1" applyFill="1" applyBorder="1"/>
    <xf numFmtId="0" fontId="23" fillId="5" borderId="0" xfId="1" applyFont="1" applyFill="1"/>
    <xf numFmtId="0" fontId="9" fillId="2" borderId="0" xfId="1" applyFont="1" applyFill="1" applyAlignment="1">
      <alignment horizontal="center"/>
    </xf>
    <xf numFmtId="0" fontId="9" fillId="2" borderId="0" xfId="1" applyFont="1" applyFill="1"/>
    <xf numFmtId="0" fontId="28" fillId="2" borderId="0" xfId="1" applyFont="1" applyFill="1" applyAlignment="1">
      <alignment horizontal="center"/>
    </xf>
    <xf numFmtId="0" fontId="28" fillId="2" borderId="0" xfId="1" applyFont="1" applyFill="1"/>
    <xf numFmtId="0" fontId="9" fillId="2" borderId="0" xfId="1" applyFont="1" applyFill="1" applyAlignment="1">
      <alignment horizontal="right"/>
    </xf>
    <xf numFmtId="10" fontId="29" fillId="5" borderId="0" xfId="1" applyNumberFormat="1" applyFont="1" applyFill="1" applyAlignment="1">
      <alignment horizontal="center"/>
    </xf>
    <xf numFmtId="164" fontId="26" fillId="5" borderId="0" xfId="0" applyNumberFormat="1" applyFont="1" applyFill="1" applyAlignment="1">
      <alignment horizontal="center"/>
    </xf>
    <xf numFmtId="0" fontId="26" fillId="5" borderId="0" xfId="1" applyFont="1" applyFill="1"/>
    <xf numFmtId="0" fontId="29" fillId="5" borderId="0" xfId="1" applyFont="1" applyFill="1"/>
    <xf numFmtId="0" fontId="18" fillId="5" borderId="0" xfId="1" applyFont="1" applyFill="1" applyAlignment="1">
      <alignment horizontal="right"/>
    </xf>
    <xf numFmtId="0" fontId="18" fillId="5" borderId="0" xfId="1" applyFont="1" applyFill="1" applyAlignment="1">
      <alignment horizontal="left"/>
    </xf>
    <xf numFmtId="0" fontId="18" fillId="5" borderId="0" xfId="1" applyFont="1" applyFill="1"/>
    <xf numFmtId="0" fontId="18" fillId="2" borderId="0" xfId="1" applyFont="1" applyFill="1"/>
    <xf numFmtId="0" fontId="18" fillId="2" borderId="0" xfId="1" applyFont="1" applyFill="1" applyAlignment="1">
      <alignment horizontal="center"/>
    </xf>
    <xf numFmtId="0" fontId="21" fillId="5" borderId="0" xfId="1" applyFont="1" applyFill="1" applyAlignment="1">
      <alignment horizontal="right"/>
    </xf>
    <xf numFmtId="0" fontId="18" fillId="5" borderId="0" xfId="1" applyFont="1" applyFill="1" applyAlignment="1">
      <alignment horizontal="center"/>
    </xf>
    <xf numFmtId="3" fontId="18" fillId="5" borderId="0" xfId="1" applyNumberFormat="1" applyFont="1" applyFill="1" applyAlignment="1">
      <alignment horizontal="center"/>
    </xf>
    <xf numFmtId="164" fontId="31" fillId="5" borderId="0" xfId="0" applyNumberFormat="1" applyFont="1" applyFill="1" applyAlignment="1">
      <alignment horizontal="center"/>
    </xf>
    <xf numFmtId="0" fontId="32" fillId="5" borderId="0" xfId="1" applyFont="1" applyFill="1"/>
    <xf numFmtId="0" fontId="32" fillId="2" borderId="0" xfId="1" applyFont="1" applyFill="1"/>
    <xf numFmtId="0" fontId="32" fillId="2" borderId="0" xfId="1" applyFont="1" applyFill="1" applyAlignment="1">
      <alignment horizontal="center"/>
    </xf>
    <xf numFmtId="0" fontId="18" fillId="0" borderId="0" xfId="1" applyFont="1"/>
    <xf numFmtId="10" fontId="1" fillId="5" borderId="0" xfId="1" applyNumberFormat="1" applyFill="1"/>
    <xf numFmtId="4" fontId="18" fillId="5" borderId="0" xfId="1" applyNumberFormat="1" applyFont="1" applyFill="1" applyAlignment="1">
      <alignment horizontal="center"/>
    </xf>
    <xf numFmtId="0" fontId="18" fillId="5" borderId="0" xfId="1" applyFont="1" applyFill="1" applyAlignment="1">
      <alignment horizontal="center"/>
    </xf>
    <xf numFmtId="3" fontId="18" fillId="5" borderId="0" xfId="1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9" fillId="2" borderId="0" xfId="1" applyFont="1" applyFill="1" applyAlignment="1">
      <alignment horizontal="center" vertical="center" wrapText="1"/>
    </xf>
    <xf numFmtId="10" fontId="17" fillId="2" borderId="0" xfId="1" applyNumberFormat="1" applyFont="1" applyFill="1" applyAlignment="1">
      <alignment horizontal="center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1" fontId="3" fillId="3" borderId="8" xfId="0" applyNumberFormat="1" applyFont="1" applyFill="1" applyBorder="1" applyAlignment="1" applyProtection="1">
      <alignment horizontal="center"/>
      <protection locked="0"/>
    </xf>
    <xf numFmtId="0" fontId="5" fillId="2" borderId="0" xfId="1" applyFont="1" applyFill="1" applyAlignment="1">
      <alignment horizontal="center"/>
    </xf>
    <xf numFmtId="14" fontId="2" fillId="3" borderId="6" xfId="1" applyNumberFormat="1" applyFont="1" applyFill="1" applyBorder="1" applyAlignment="1" applyProtection="1">
      <alignment horizontal="center"/>
      <protection locked="0"/>
    </xf>
    <xf numFmtId="14" fontId="2" fillId="3" borderId="7" xfId="1" applyNumberFormat="1" applyFont="1" applyFill="1" applyBorder="1" applyAlignment="1" applyProtection="1">
      <alignment horizontal="center"/>
      <protection locked="0"/>
    </xf>
    <xf numFmtId="14" fontId="2" fillId="3" borderId="8" xfId="1" applyNumberFormat="1" applyFont="1" applyFill="1" applyBorder="1" applyAlignment="1" applyProtection="1">
      <alignment horizontal="center"/>
      <protection locked="0"/>
    </xf>
    <xf numFmtId="2" fontId="4" fillId="4" borderId="6" xfId="1" applyNumberFormat="1" applyFont="1" applyFill="1" applyBorder="1" applyAlignment="1">
      <alignment horizontal="center"/>
    </xf>
    <xf numFmtId="2" fontId="4" fillId="4" borderId="7" xfId="1" applyNumberFormat="1" applyFont="1" applyFill="1" applyBorder="1" applyAlignment="1">
      <alignment horizontal="center"/>
    </xf>
    <xf numFmtId="2" fontId="4" fillId="4" borderId="8" xfId="1" applyNumberFormat="1" applyFont="1" applyFill="1" applyBorder="1" applyAlignment="1">
      <alignment horizontal="center"/>
    </xf>
    <xf numFmtId="2" fontId="3" fillId="3" borderId="6" xfId="1" applyNumberFormat="1" applyFont="1" applyFill="1" applyBorder="1" applyAlignment="1" applyProtection="1">
      <alignment horizontal="center"/>
      <protection locked="0"/>
    </xf>
    <xf numFmtId="2" fontId="3" fillId="3" borderId="7" xfId="1" applyNumberFormat="1" applyFont="1" applyFill="1" applyBorder="1" applyAlignment="1" applyProtection="1">
      <alignment horizontal="center"/>
      <protection locked="0"/>
    </xf>
    <xf numFmtId="2" fontId="3" fillId="3" borderId="8" xfId="1" applyNumberFormat="1" applyFont="1" applyFill="1" applyBorder="1" applyAlignment="1" applyProtection="1">
      <alignment horizontal="center"/>
      <protection locked="0"/>
    </xf>
    <xf numFmtId="4" fontId="30" fillId="5" borderId="0" xfId="0" applyNumberFormat="1" applyFont="1" applyFill="1" applyAlignment="1">
      <alignment horizontal="left"/>
    </xf>
    <xf numFmtId="4" fontId="30" fillId="5" borderId="16" xfId="0" applyNumberFormat="1" applyFont="1" applyFill="1" applyBorder="1" applyAlignment="1">
      <alignment horizontal="left"/>
    </xf>
    <xf numFmtId="4" fontId="30" fillId="5" borderId="0" xfId="0" applyNumberFormat="1" applyFont="1" applyFill="1" applyAlignment="1">
      <alignment horizontal="right"/>
    </xf>
    <xf numFmtId="2" fontId="12" fillId="2" borderId="0" xfId="1" applyNumberFormat="1" applyFont="1" applyFill="1" applyAlignment="1">
      <alignment horizontal="right"/>
    </xf>
    <xf numFmtId="0" fontId="1" fillId="2" borderId="0" xfId="1" applyFill="1" applyAlignment="1">
      <alignment horizontal="center"/>
    </xf>
    <xf numFmtId="1" fontId="3" fillId="3" borderId="6" xfId="1" applyNumberFormat="1" applyFont="1" applyFill="1" applyBorder="1" applyAlignment="1" applyProtection="1">
      <alignment horizontal="center"/>
      <protection locked="0"/>
    </xf>
    <xf numFmtId="1" fontId="3" fillId="3" borderId="7" xfId="1" applyNumberFormat="1" applyFont="1" applyFill="1" applyBorder="1" applyAlignment="1" applyProtection="1">
      <alignment horizontal="center"/>
      <protection locked="0"/>
    </xf>
    <xf numFmtId="1" fontId="3" fillId="3" borderId="8" xfId="1" applyNumberFormat="1" applyFont="1" applyFill="1" applyBorder="1" applyAlignment="1" applyProtection="1">
      <alignment horizontal="center"/>
      <protection locked="0"/>
    </xf>
    <xf numFmtId="0" fontId="22" fillId="6" borderId="0" xfId="0" applyFont="1" applyFill="1" applyAlignment="1">
      <alignment horizontal="right"/>
    </xf>
    <xf numFmtId="0" fontId="3" fillId="5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0" fontId="17" fillId="5" borderId="0" xfId="1" applyNumberFormat="1" applyFont="1" applyFill="1" applyAlignment="1">
      <alignment horizontal="center"/>
    </xf>
    <xf numFmtId="10" fontId="26" fillId="5" borderId="4" xfId="1" applyNumberFormat="1" applyFont="1" applyFill="1" applyBorder="1" applyAlignment="1">
      <alignment horizontal="center"/>
    </xf>
    <xf numFmtId="10" fontId="26" fillId="5" borderId="9" xfId="1" applyNumberFormat="1" applyFont="1" applyFill="1" applyBorder="1" applyAlignment="1">
      <alignment horizontal="center"/>
    </xf>
    <xf numFmtId="10" fontId="26" fillId="5" borderId="10" xfId="1" applyNumberFormat="1" applyFont="1" applyFill="1" applyBorder="1" applyAlignment="1">
      <alignment horizontal="center"/>
    </xf>
    <xf numFmtId="1" fontId="9" fillId="2" borderId="0" xfId="0" applyNumberFormat="1" applyFont="1" applyFill="1" applyAlignment="1">
      <alignment horizontal="left"/>
    </xf>
    <xf numFmtId="164" fontId="25" fillId="0" borderId="4" xfId="0" applyNumberFormat="1" applyFont="1" applyBorder="1" applyAlignment="1">
      <alignment horizontal="center"/>
    </xf>
    <xf numFmtId="164" fontId="25" fillId="0" borderId="9" xfId="0" applyNumberFormat="1" applyFont="1" applyBorder="1" applyAlignment="1">
      <alignment horizontal="center"/>
    </xf>
    <xf numFmtId="164" fontId="25" fillId="0" borderId="10" xfId="0" applyNumberFormat="1" applyFont="1" applyBorder="1" applyAlignment="1">
      <alignment horizontal="center"/>
    </xf>
    <xf numFmtId="10" fontId="17" fillId="5" borderId="11" xfId="0" applyNumberFormat="1" applyFont="1" applyFill="1" applyBorder="1" applyAlignment="1">
      <alignment horizontal="center"/>
    </xf>
    <xf numFmtId="1" fontId="14" fillId="2" borderId="0" xfId="0" applyNumberFormat="1" applyFont="1" applyFill="1" applyAlignment="1">
      <alignment horizontal="center"/>
    </xf>
    <xf numFmtId="0" fontId="10" fillId="2" borderId="0" xfId="1" applyFont="1" applyFill="1" applyAlignment="1">
      <alignment horizontal="center"/>
    </xf>
    <xf numFmtId="2" fontId="17" fillId="2" borderId="0" xfId="1" applyNumberFormat="1" applyFont="1" applyFill="1" applyAlignment="1">
      <alignment horizontal="right"/>
    </xf>
    <xf numFmtId="0" fontId="3" fillId="2" borderId="3" xfId="1" applyFont="1" applyFill="1" applyBorder="1" applyAlignment="1">
      <alignment horizontal="center"/>
    </xf>
    <xf numFmtId="2" fontId="9" fillId="2" borderId="3" xfId="1" applyNumberFormat="1" applyFont="1" applyFill="1" applyBorder="1" applyAlignment="1">
      <alignment horizontal="right"/>
    </xf>
    <xf numFmtId="14" fontId="9" fillId="2" borderId="0" xfId="1" applyNumberFormat="1" applyFont="1" applyFill="1" applyAlignment="1">
      <alignment horizontal="right"/>
    </xf>
    <xf numFmtId="0" fontId="32" fillId="5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9">
    <dxf>
      <font>
        <color theme="0"/>
      </font>
      <fill>
        <patternFill>
          <bgColor theme="0"/>
        </patternFill>
      </fill>
    </dxf>
    <dxf>
      <font>
        <condense val="0"/>
        <extend val="0"/>
        <color indexed="55"/>
      </font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indexed="11"/>
      </font>
      <fill>
        <patternFill>
          <bgColor indexed="1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b/>
        <i val="0"/>
        <color rgb="FF008000"/>
      </font>
      <fill>
        <patternFill>
          <bgColor indexed="9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</dxf>
    <dxf>
      <font>
        <color rgb="FFFF00FF"/>
      </font>
      <fill>
        <patternFill>
          <bgColor rgb="FFFF00FF"/>
        </patternFill>
      </fill>
    </dxf>
    <dxf>
      <font>
        <color rgb="FFFF00FF"/>
      </font>
      <fill>
        <patternFill>
          <bgColor rgb="FFFF00FF"/>
        </patternFill>
      </fill>
    </dxf>
    <dxf>
      <font>
        <condense val="0"/>
        <extend val="0"/>
        <color indexed="11"/>
      </font>
      <fill>
        <patternFill>
          <bgColor indexed="11"/>
        </patternFill>
      </fill>
    </dxf>
    <dxf>
      <font>
        <color auto="1"/>
        <name val="Cambria"/>
        <scheme val="none"/>
      </font>
      <fill>
        <patternFill>
          <bgColor theme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rgalvez.com/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ine.es/jaxiT3/Tabla.htm?t=27153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hyperlink" Target="http://www.drgalvez.com/" TargetMode="External"/><Relationship Id="rId5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93679</xdr:colOff>
      <xdr:row>18</xdr:row>
      <xdr:rowOff>77784</xdr:rowOff>
    </xdr:from>
    <xdr:to>
      <xdr:col>38</xdr:col>
      <xdr:colOff>134345</xdr:colOff>
      <xdr:row>19</xdr:row>
      <xdr:rowOff>174624</xdr:rowOff>
    </xdr:to>
    <xdr:pic>
      <xdr:nvPicPr>
        <xdr:cNvPr id="10" name="1 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6742" y="3435347"/>
          <a:ext cx="643917" cy="295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188432</xdr:colOff>
      <xdr:row>2</xdr:row>
      <xdr:rowOff>231910</xdr:rowOff>
    </xdr:from>
    <xdr:to>
      <xdr:col>6</xdr:col>
      <xdr:colOff>70512</xdr:colOff>
      <xdr:row>4</xdr:row>
      <xdr:rowOff>107669</xdr:rowOff>
    </xdr:to>
    <xdr:pic>
      <xdr:nvPicPr>
        <xdr:cNvPr id="19" name="Picture 12" descr="CHIQUITÍN-14-20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497" y="554932"/>
          <a:ext cx="735189" cy="455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46</xdr:col>
      <xdr:colOff>49696</xdr:colOff>
      <xdr:row>1</xdr:row>
      <xdr:rowOff>289891</xdr:rowOff>
    </xdr:from>
    <xdr:to>
      <xdr:col>63</xdr:col>
      <xdr:colOff>246401</xdr:colOff>
      <xdr:row>2</xdr:row>
      <xdr:rowOff>308524</xdr:rowOff>
    </xdr:to>
    <xdr:pic>
      <xdr:nvPicPr>
        <xdr:cNvPr id="20" name="Picture 8" descr="menu para excel-DRGALVEZBLU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3218" y="289891"/>
          <a:ext cx="1538487" cy="34165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52326</xdr:colOff>
      <xdr:row>0</xdr:row>
      <xdr:rowOff>287825</xdr:rowOff>
    </xdr:from>
    <xdr:to>
      <xdr:col>64</xdr:col>
      <xdr:colOff>552</xdr:colOff>
      <xdr:row>1</xdr:row>
      <xdr:rowOff>306458</xdr:rowOff>
    </xdr:to>
    <xdr:pic>
      <xdr:nvPicPr>
        <xdr:cNvPr id="3" name="Picture 8" descr="menu para excel-DRGALVEZBLU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5848" y="287825"/>
          <a:ext cx="1538487" cy="34165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107673</xdr:colOff>
      <xdr:row>6</xdr:row>
      <xdr:rowOff>115963</xdr:rowOff>
    </xdr:from>
    <xdr:to>
      <xdr:col>49</xdr:col>
      <xdr:colOff>8282</xdr:colOff>
      <xdr:row>18</xdr:row>
      <xdr:rowOff>144048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890" y="1615115"/>
          <a:ext cx="6013175" cy="2015911"/>
        </a:xfrm>
        <a:prstGeom prst="rect">
          <a:avLst/>
        </a:prstGeom>
      </xdr:spPr>
    </xdr:pic>
    <xdr:clientData/>
  </xdr:twoCellAnchor>
  <xdr:twoCellAnchor editAs="oneCell">
    <xdr:from>
      <xdr:col>9</xdr:col>
      <xdr:colOff>49691</xdr:colOff>
      <xdr:row>21</xdr:row>
      <xdr:rowOff>23096</xdr:rowOff>
    </xdr:from>
    <xdr:to>
      <xdr:col>49</xdr:col>
      <xdr:colOff>41409</xdr:colOff>
      <xdr:row>26</xdr:row>
      <xdr:rowOff>33130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285"/>
        <a:stretch/>
      </xdr:blipFill>
      <xdr:spPr>
        <a:xfrm>
          <a:off x="2666995" y="4007031"/>
          <a:ext cx="5955197" cy="838295"/>
        </a:xfrm>
        <a:prstGeom prst="rect">
          <a:avLst/>
        </a:prstGeom>
      </xdr:spPr>
    </xdr:pic>
    <xdr:clientData/>
  </xdr:twoCellAnchor>
  <xdr:twoCellAnchor>
    <xdr:from>
      <xdr:col>1</xdr:col>
      <xdr:colOff>190509</xdr:colOff>
      <xdr:row>1</xdr:row>
      <xdr:rowOff>231908</xdr:rowOff>
    </xdr:from>
    <xdr:to>
      <xdr:col>6</xdr:col>
      <xdr:colOff>72588</xdr:colOff>
      <xdr:row>3</xdr:row>
      <xdr:rowOff>107667</xdr:rowOff>
    </xdr:to>
    <xdr:pic>
      <xdr:nvPicPr>
        <xdr:cNvPr id="6" name="Picture 12" descr="CHIQUITÍN-14-2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444" y="554930"/>
          <a:ext cx="735187" cy="455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X97"/>
  <sheetViews>
    <sheetView showGridLines="0" showRowColHeaders="0" zoomScale="115" zoomScaleNormal="115" workbookViewId="0">
      <selection activeCell="AA9" sqref="AA9:AG9"/>
    </sheetView>
  </sheetViews>
  <sheetFormatPr baseColWidth="10" defaultRowHeight="12.75" x14ac:dyDescent="0.2"/>
  <cols>
    <col min="1" max="1" width="19.7109375" style="52" customWidth="1"/>
    <col min="2" max="2" width="3.85546875" style="13" customWidth="1"/>
    <col min="3" max="10" width="2.28515625" style="13" customWidth="1"/>
    <col min="11" max="13" width="2.28515625" style="20" customWidth="1"/>
    <col min="14" max="20" width="2.28515625" style="13" customWidth="1"/>
    <col min="21" max="23" width="2.28515625" style="20" customWidth="1"/>
    <col min="24" max="27" width="2.28515625" style="13" customWidth="1"/>
    <col min="28" max="28" width="2.28515625" style="20" customWidth="1"/>
    <col min="29" max="31" width="2.28515625" style="13" customWidth="1"/>
    <col min="32" max="34" width="2.28515625" style="20" customWidth="1"/>
    <col min="35" max="41" width="2.28515625" style="13" customWidth="1"/>
    <col min="42" max="44" width="2.28515625" style="20" customWidth="1"/>
    <col min="45" max="51" width="2.28515625" style="13" customWidth="1"/>
    <col min="52" max="55" width="2.28515625" style="20" customWidth="1"/>
    <col min="56" max="56" width="6.140625" style="13" hidden="1" customWidth="1"/>
    <col min="57" max="60" width="6.140625" style="23" hidden="1" customWidth="1"/>
    <col min="61" max="63" width="6.140625" style="14" hidden="1" customWidth="1"/>
    <col min="64" max="64" width="3.7109375" style="13" customWidth="1"/>
    <col min="65" max="102" width="11.42578125" style="13"/>
    <col min="103" max="252" width="11.42578125" style="15"/>
    <col min="253" max="253" width="9.42578125" style="15" customWidth="1"/>
    <col min="254" max="306" width="2.28515625" style="15" customWidth="1"/>
    <col min="307" max="307" width="4" style="15" customWidth="1"/>
    <col min="308" max="318" width="0" style="15" hidden="1" customWidth="1"/>
    <col min="319" max="508" width="11.42578125" style="15"/>
    <col min="509" max="509" width="9.42578125" style="15" customWidth="1"/>
    <col min="510" max="562" width="2.28515625" style="15" customWidth="1"/>
    <col min="563" max="563" width="4" style="15" customWidth="1"/>
    <col min="564" max="574" width="0" style="15" hidden="1" customWidth="1"/>
    <col min="575" max="764" width="11.42578125" style="15"/>
    <col min="765" max="765" width="9.42578125" style="15" customWidth="1"/>
    <col min="766" max="818" width="2.28515625" style="15" customWidth="1"/>
    <col min="819" max="819" width="4" style="15" customWidth="1"/>
    <col min="820" max="830" width="0" style="15" hidden="1" customWidth="1"/>
    <col min="831" max="1020" width="11.42578125" style="15"/>
    <col min="1021" max="1021" width="9.42578125" style="15" customWidth="1"/>
    <col min="1022" max="1074" width="2.28515625" style="15" customWidth="1"/>
    <col min="1075" max="1075" width="4" style="15" customWidth="1"/>
    <col min="1076" max="1086" width="0" style="15" hidden="1" customWidth="1"/>
    <col min="1087" max="1276" width="11.42578125" style="15"/>
    <col min="1277" max="1277" width="9.42578125" style="15" customWidth="1"/>
    <col min="1278" max="1330" width="2.28515625" style="15" customWidth="1"/>
    <col min="1331" max="1331" width="4" style="15" customWidth="1"/>
    <col min="1332" max="1342" width="0" style="15" hidden="1" customWidth="1"/>
    <col min="1343" max="1532" width="11.42578125" style="15"/>
    <col min="1533" max="1533" width="9.42578125" style="15" customWidth="1"/>
    <col min="1534" max="1586" width="2.28515625" style="15" customWidth="1"/>
    <col min="1587" max="1587" width="4" style="15" customWidth="1"/>
    <col min="1588" max="1598" width="0" style="15" hidden="1" customWidth="1"/>
    <col min="1599" max="1788" width="11.42578125" style="15"/>
    <col min="1789" max="1789" width="9.42578125" style="15" customWidth="1"/>
    <col min="1790" max="1842" width="2.28515625" style="15" customWidth="1"/>
    <col min="1843" max="1843" width="4" style="15" customWidth="1"/>
    <col min="1844" max="1854" width="0" style="15" hidden="1" customWidth="1"/>
    <col min="1855" max="2044" width="11.42578125" style="15"/>
    <col min="2045" max="2045" width="9.42578125" style="15" customWidth="1"/>
    <col min="2046" max="2098" width="2.28515625" style="15" customWidth="1"/>
    <col min="2099" max="2099" width="4" style="15" customWidth="1"/>
    <col min="2100" max="2110" width="0" style="15" hidden="1" customWidth="1"/>
    <col min="2111" max="2300" width="11.42578125" style="15"/>
    <col min="2301" max="2301" width="9.42578125" style="15" customWidth="1"/>
    <col min="2302" max="2354" width="2.28515625" style="15" customWidth="1"/>
    <col min="2355" max="2355" width="4" style="15" customWidth="1"/>
    <col min="2356" max="2366" width="0" style="15" hidden="1" customWidth="1"/>
    <col min="2367" max="2556" width="11.42578125" style="15"/>
    <col min="2557" max="2557" width="9.42578125" style="15" customWidth="1"/>
    <col min="2558" max="2610" width="2.28515625" style="15" customWidth="1"/>
    <col min="2611" max="2611" width="4" style="15" customWidth="1"/>
    <col min="2612" max="2622" width="0" style="15" hidden="1" customWidth="1"/>
    <col min="2623" max="2812" width="11.42578125" style="15"/>
    <col min="2813" max="2813" width="9.42578125" style="15" customWidth="1"/>
    <col min="2814" max="2866" width="2.28515625" style="15" customWidth="1"/>
    <col min="2867" max="2867" width="4" style="15" customWidth="1"/>
    <col min="2868" max="2878" width="0" style="15" hidden="1" customWidth="1"/>
    <col min="2879" max="3068" width="11.42578125" style="15"/>
    <col min="3069" max="3069" width="9.42578125" style="15" customWidth="1"/>
    <col min="3070" max="3122" width="2.28515625" style="15" customWidth="1"/>
    <col min="3123" max="3123" width="4" style="15" customWidth="1"/>
    <col min="3124" max="3134" width="0" style="15" hidden="1" customWidth="1"/>
    <col min="3135" max="3324" width="11.42578125" style="15"/>
    <col min="3325" max="3325" width="9.42578125" style="15" customWidth="1"/>
    <col min="3326" max="3378" width="2.28515625" style="15" customWidth="1"/>
    <col min="3379" max="3379" width="4" style="15" customWidth="1"/>
    <col min="3380" max="3390" width="0" style="15" hidden="1" customWidth="1"/>
    <col min="3391" max="3580" width="11.42578125" style="15"/>
    <col min="3581" max="3581" width="9.42578125" style="15" customWidth="1"/>
    <col min="3582" max="3634" width="2.28515625" style="15" customWidth="1"/>
    <col min="3635" max="3635" width="4" style="15" customWidth="1"/>
    <col min="3636" max="3646" width="0" style="15" hidden="1" customWidth="1"/>
    <col min="3647" max="3836" width="11.42578125" style="15"/>
    <col min="3837" max="3837" width="9.42578125" style="15" customWidth="1"/>
    <col min="3838" max="3890" width="2.28515625" style="15" customWidth="1"/>
    <col min="3891" max="3891" width="4" style="15" customWidth="1"/>
    <col min="3892" max="3902" width="0" style="15" hidden="1" customWidth="1"/>
    <col min="3903" max="4092" width="11.42578125" style="15"/>
    <col min="4093" max="4093" width="9.42578125" style="15" customWidth="1"/>
    <col min="4094" max="4146" width="2.28515625" style="15" customWidth="1"/>
    <col min="4147" max="4147" width="4" style="15" customWidth="1"/>
    <col min="4148" max="4158" width="0" style="15" hidden="1" customWidth="1"/>
    <col min="4159" max="4348" width="11.42578125" style="15"/>
    <col min="4349" max="4349" width="9.42578125" style="15" customWidth="1"/>
    <col min="4350" max="4402" width="2.28515625" style="15" customWidth="1"/>
    <col min="4403" max="4403" width="4" style="15" customWidth="1"/>
    <col min="4404" max="4414" width="0" style="15" hidden="1" customWidth="1"/>
    <col min="4415" max="4604" width="11.42578125" style="15"/>
    <col min="4605" max="4605" width="9.42578125" style="15" customWidth="1"/>
    <col min="4606" max="4658" width="2.28515625" style="15" customWidth="1"/>
    <col min="4659" max="4659" width="4" style="15" customWidth="1"/>
    <col min="4660" max="4670" width="0" style="15" hidden="1" customWidth="1"/>
    <col min="4671" max="4860" width="11.42578125" style="15"/>
    <col min="4861" max="4861" width="9.42578125" style="15" customWidth="1"/>
    <col min="4862" max="4914" width="2.28515625" style="15" customWidth="1"/>
    <col min="4915" max="4915" width="4" style="15" customWidth="1"/>
    <col min="4916" max="4926" width="0" style="15" hidden="1" customWidth="1"/>
    <col min="4927" max="5116" width="11.42578125" style="15"/>
    <col min="5117" max="5117" width="9.42578125" style="15" customWidth="1"/>
    <col min="5118" max="5170" width="2.28515625" style="15" customWidth="1"/>
    <col min="5171" max="5171" width="4" style="15" customWidth="1"/>
    <col min="5172" max="5182" width="0" style="15" hidden="1" customWidth="1"/>
    <col min="5183" max="5372" width="11.42578125" style="15"/>
    <col min="5373" max="5373" width="9.42578125" style="15" customWidth="1"/>
    <col min="5374" max="5426" width="2.28515625" style="15" customWidth="1"/>
    <col min="5427" max="5427" width="4" style="15" customWidth="1"/>
    <col min="5428" max="5438" width="0" style="15" hidden="1" customWidth="1"/>
    <col min="5439" max="5628" width="11.42578125" style="15"/>
    <col min="5629" max="5629" width="9.42578125" style="15" customWidth="1"/>
    <col min="5630" max="5682" width="2.28515625" style="15" customWidth="1"/>
    <col min="5683" max="5683" width="4" style="15" customWidth="1"/>
    <col min="5684" max="5694" width="0" style="15" hidden="1" customWidth="1"/>
    <col min="5695" max="5884" width="11.42578125" style="15"/>
    <col min="5885" max="5885" width="9.42578125" style="15" customWidth="1"/>
    <col min="5886" max="5938" width="2.28515625" style="15" customWidth="1"/>
    <col min="5939" max="5939" width="4" style="15" customWidth="1"/>
    <col min="5940" max="5950" width="0" style="15" hidden="1" customWidth="1"/>
    <col min="5951" max="6140" width="11.42578125" style="15"/>
    <col min="6141" max="6141" width="9.42578125" style="15" customWidth="1"/>
    <col min="6142" max="6194" width="2.28515625" style="15" customWidth="1"/>
    <col min="6195" max="6195" width="4" style="15" customWidth="1"/>
    <col min="6196" max="6206" width="0" style="15" hidden="1" customWidth="1"/>
    <col min="6207" max="6396" width="11.42578125" style="15"/>
    <col min="6397" max="6397" width="9.42578125" style="15" customWidth="1"/>
    <col min="6398" max="6450" width="2.28515625" style="15" customWidth="1"/>
    <col min="6451" max="6451" width="4" style="15" customWidth="1"/>
    <col min="6452" max="6462" width="0" style="15" hidden="1" customWidth="1"/>
    <col min="6463" max="6652" width="11.42578125" style="15"/>
    <col min="6653" max="6653" width="9.42578125" style="15" customWidth="1"/>
    <col min="6654" max="6706" width="2.28515625" style="15" customWidth="1"/>
    <col min="6707" max="6707" width="4" style="15" customWidth="1"/>
    <col min="6708" max="6718" width="0" style="15" hidden="1" customWidth="1"/>
    <col min="6719" max="6908" width="11.42578125" style="15"/>
    <col min="6909" max="6909" width="9.42578125" style="15" customWidth="1"/>
    <col min="6910" max="6962" width="2.28515625" style="15" customWidth="1"/>
    <col min="6963" max="6963" width="4" style="15" customWidth="1"/>
    <col min="6964" max="6974" width="0" style="15" hidden="1" customWidth="1"/>
    <col min="6975" max="7164" width="11.42578125" style="15"/>
    <col min="7165" max="7165" width="9.42578125" style="15" customWidth="1"/>
    <col min="7166" max="7218" width="2.28515625" style="15" customWidth="1"/>
    <col min="7219" max="7219" width="4" style="15" customWidth="1"/>
    <col min="7220" max="7230" width="0" style="15" hidden="1" customWidth="1"/>
    <col min="7231" max="7420" width="11.42578125" style="15"/>
    <col min="7421" max="7421" width="9.42578125" style="15" customWidth="1"/>
    <col min="7422" max="7474" width="2.28515625" style="15" customWidth="1"/>
    <col min="7475" max="7475" width="4" style="15" customWidth="1"/>
    <col min="7476" max="7486" width="0" style="15" hidden="1" customWidth="1"/>
    <col min="7487" max="7676" width="11.42578125" style="15"/>
    <col min="7677" max="7677" width="9.42578125" style="15" customWidth="1"/>
    <col min="7678" max="7730" width="2.28515625" style="15" customWidth="1"/>
    <col min="7731" max="7731" width="4" style="15" customWidth="1"/>
    <col min="7732" max="7742" width="0" style="15" hidden="1" customWidth="1"/>
    <col min="7743" max="7932" width="11.42578125" style="15"/>
    <col min="7933" max="7933" width="9.42578125" style="15" customWidth="1"/>
    <col min="7934" max="7986" width="2.28515625" style="15" customWidth="1"/>
    <col min="7987" max="7987" width="4" style="15" customWidth="1"/>
    <col min="7988" max="7998" width="0" style="15" hidden="1" customWidth="1"/>
    <col min="7999" max="8188" width="11.42578125" style="15"/>
    <col min="8189" max="8189" width="9.42578125" style="15" customWidth="1"/>
    <col min="8190" max="8242" width="2.28515625" style="15" customWidth="1"/>
    <col min="8243" max="8243" width="4" style="15" customWidth="1"/>
    <col min="8244" max="8254" width="0" style="15" hidden="1" customWidth="1"/>
    <col min="8255" max="8444" width="11.42578125" style="15"/>
    <col min="8445" max="8445" width="9.42578125" style="15" customWidth="1"/>
    <col min="8446" max="8498" width="2.28515625" style="15" customWidth="1"/>
    <col min="8499" max="8499" width="4" style="15" customWidth="1"/>
    <col min="8500" max="8510" width="0" style="15" hidden="1" customWidth="1"/>
    <col min="8511" max="8700" width="11.42578125" style="15"/>
    <col min="8701" max="8701" width="9.42578125" style="15" customWidth="1"/>
    <col min="8702" max="8754" width="2.28515625" style="15" customWidth="1"/>
    <col min="8755" max="8755" width="4" style="15" customWidth="1"/>
    <col min="8756" max="8766" width="0" style="15" hidden="1" customWidth="1"/>
    <col min="8767" max="8956" width="11.42578125" style="15"/>
    <col min="8957" max="8957" width="9.42578125" style="15" customWidth="1"/>
    <col min="8958" max="9010" width="2.28515625" style="15" customWidth="1"/>
    <col min="9011" max="9011" width="4" style="15" customWidth="1"/>
    <col min="9012" max="9022" width="0" style="15" hidden="1" customWidth="1"/>
    <col min="9023" max="9212" width="11.42578125" style="15"/>
    <col min="9213" max="9213" width="9.42578125" style="15" customWidth="1"/>
    <col min="9214" max="9266" width="2.28515625" style="15" customWidth="1"/>
    <col min="9267" max="9267" width="4" style="15" customWidth="1"/>
    <col min="9268" max="9278" width="0" style="15" hidden="1" customWidth="1"/>
    <col min="9279" max="9468" width="11.42578125" style="15"/>
    <col min="9469" max="9469" width="9.42578125" style="15" customWidth="1"/>
    <col min="9470" max="9522" width="2.28515625" style="15" customWidth="1"/>
    <col min="9523" max="9523" width="4" style="15" customWidth="1"/>
    <col min="9524" max="9534" width="0" style="15" hidden="1" customWidth="1"/>
    <col min="9535" max="9724" width="11.42578125" style="15"/>
    <col min="9725" max="9725" width="9.42578125" style="15" customWidth="1"/>
    <col min="9726" max="9778" width="2.28515625" style="15" customWidth="1"/>
    <col min="9779" max="9779" width="4" style="15" customWidth="1"/>
    <col min="9780" max="9790" width="0" style="15" hidden="1" customWidth="1"/>
    <col min="9791" max="9980" width="11.42578125" style="15"/>
    <col min="9981" max="9981" width="9.42578125" style="15" customWidth="1"/>
    <col min="9982" max="10034" width="2.28515625" style="15" customWidth="1"/>
    <col min="10035" max="10035" width="4" style="15" customWidth="1"/>
    <col min="10036" max="10046" width="0" style="15" hidden="1" customWidth="1"/>
    <col min="10047" max="10236" width="11.42578125" style="15"/>
    <col min="10237" max="10237" width="9.42578125" style="15" customWidth="1"/>
    <col min="10238" max="10290" width="2.28515625" style="15" customWidth="1"/>
    <col min="10291" max="10291" width="4" style="15" customWidth="1"/>
    <col min="10292" max="10302" width="0" style="15" hidden="1" customWidth="1"/>
    <col min="10303" max="10492" width="11.42578125" style="15"/>
    <col min="10493" max="10493" width="9.42578125" style="15" customWidth="1"/>
    <col min="10494" max="10546" width="2.28515625" style="15" customWidth="1"/>
    <col min="10547" max="10547" width="4" style="15" customWidth="1"/>
    <col min="10548" max="10558" width="0" style="15" hidden="1" customWidth="1"/>
    <col min="10559" max="10748" width="11.42578125" style="15"/>
    <col min="10749" max="10749" width="9.42578125" style="15" customWidth="1"/>
    <col min="10750" max="10802" width="2.28515625" style="15" customWidth="1"/>
    <col min="10803" max="10803" width="4" style="15" customWidth="1"/>
    <col min="10804" max="10814" width="0" style="15" hidden="1" customWidth="1"/>
    <col min="10815" max="11004" width="11.42578125" style="15"/>
    <col min="11005" max="11005" width="9.42578125" style="15" customWidth="1"/>
    <col min="11006" max="11058" width="2.28515625" style="15" customWidth="1"/>
    <col min="11059" max="11059" width="4" style="15" customWidth="1"/>
    <col min="11060" max="11070" width="0" style="15" hidden="1" customWidth="1"/>
    <col min="11071" max="11260" width="11.42578125" style="15"/>
    <col min="11261" max="11261" width="9.42578125" style="15" customWidth="1"/>
    <col min="11262" max="11314" width="2.28515625" style="15" customWidth="1"/>
    <col min="11315" max="11315" width="4" style="15" customWidth="1"/>
    <col min="11316" max="11326" width="0" style="15" hidden="1" customWidth="1"/>
    <col min="11327" max="11516" width="11.42578125" style="15"/>
    <col min="11517" max="11517" width="9.42578125" style="15" customWidth="1"/>
    <col min="11518" max="11570" width="2.28515625" style="15" customWidth="1"/>
    <col min="11571" max="11571" width="4" style="15" customWidth="1"/>
    <col min="11572" max="11582" width="0" style="15" hidden="1" customWidth="1"/>
    <col min="11583" max="11772" width="11.42578125" style="15"/>
    <col min="11773" max="11773" width="9.42578125" style="15" customWidth="1"/>
    <col min="11774" max="11826" width="2.28515625" style="15" customWidth="1"/>
    <col min="11827" max="11827" width="4" style="15" customWidth="1"/>
    <col min="11828" max="11838" width="0" style="15" hidden="1" customWidth="1"/>
    <col min="11839" max="12028" width="11.42578125" style="15"/>
    <col min="12029" max="12029" width="9.42578125" style="15" customWidth="1"/>
    <col min="12030" max="12082" width="2.28515625" style="15" customWidth="1"/>
    <col min="12083" max="12083" width="4" style="15" customWidth="1"/>
    <col min="12084" max="12094" width="0" style="15" hidden="1" customWidth="1"/>
    <col min="12095" max="12284" width="11.42578125" style="15"/>
    <col min="12285" max="12285" width="9.42578125" style="15" customWidth="1"/>
    <col min="12286" max="12338" width="2.28515625" style="15" customWidth="1"/>
    <col min="12339" max="12339" width="4" style="15" customWidth="1"/>
    <col min="12340" max="12350" width="0" style="15" hidden="1" customWidth="1"/>
    <col min="12351" max="12540" width="11.42578125" style="15"/>
    <col min="12541" max="12541" width="9.42578125" style="15" customWidth="1"/>
    <col min="12542" max="12594" width="2.28515625" style="15" customWidth="1"/>
    <col min="12595" max="12595" width="4" style="15" customWidth="1"/>
    <col min="12596" max="12606" width="0" style="15" hidden="1" customWidth="1"/>
    <col min="12607" max="12796" width="11.42578125" style="15"/>
    <col min="12797" max="12797" width="9.42578125" style="15" customWidth="1"/>
    <col min="12798" max="12850" width="2.28515625" style="15" customWidth="1"/>
    <col min="12851" max="12851" width="4" style="15" customWidth="1"/>
    <col min="12852" max="12862" width="0" style="15" hidden="1" customWidth="1"/>
    <col min="12863" max="13052" width="11.42578125" style="15"/>
    <col min="13053" max="13053" width="9.42578125" style="15" customWidth="1"/>
    <col min="13054" max="13106" width="2.28515625" style="15" customWidth="1"/>
    <col min="13107" max="13107" width="4" style="15" customWidth="1"/>
    <col min="13108" max="13118" width="0" style="15" hidden="1" customWidth="1"/>
    <col min="13119" max="13308" width="11.42578125" style="15"/>
    <col min="13309" max="13309" width="9.42578125" style="15" customWidth="1"/>
    <col min="13310" max="13362" width="2.28515625" style="15" customWidth="1"/>
    <col min="13363" max="13363" width="4" style="15" customWidth="1"/>
    <col min="13364" max="13374" width="0" style="15" hidden="1" customWidth="1"/>
    <col min="13375" max="13564" width="11.42578125" style="15"/>
    <col min="13565" max="13565" width="9.42578125" style="15" customWidth="1"/>
    <col min="13566" max="13618" width="2.28515625" style="15" customWidth="1"/>
    <col min="13619" max="13619" width="4" style="15" customWidth="1"/>
    <col min="13620" max="13630" width="0" style="15" hidden="1" customWidth="1"/>
    <col min="13631" max="13820" width="11.42578125" style="15"/>
    <col min="13821" max="13821" width="9.42578125" style="15" customWidth="1"/>
    <col min="13822" max="13874" width="2.28515625" style="15" customWidth="1"/>
    <col min="13875" max="13875" width="4" style="15" customWidth="1"/>
    <col min="13876" max="13886" width="0" style="15" hidden="1" customWidth="1"/>
    <col min="13887" max="14076" width="11.42578125" style="15"/>
    <col min="14077" max="14077" width="9.42578125" style="15" customWidth="1"/>
    <col min="14078" max="14130" width="2.28515625" style="15" customWidth="1"/>
    <col min="14131" max="14131" width="4" style="15" customWidth="1"/>
    <col min="14132" max="14142" width="0" style="15" hidden="1" customWidth="1"/>
    <col min="14143" max="14332" width="11.42578125" style="15"/>
    <col min="14333" max="14333" width="9.42578125" style="15" customWidth="1"/>
    <col min="14334" max="14386" width="2.28515625" style="15" customWidth="1"/>
    <col min="14387" max="14387" width="4" style="15" customWidth="1"/>
    <col min="14388" max="14398" width="0" style="15" hidden="1" customWidth="1"/>
    <col min="14399" max="14588" width="11.42578125" style="15"/>
    <col min="14589" max="14589" width="9.42578125" style="15" customWidth="1"/>
    <col min="14590" max="14642" width="2.28515625" style="15" customWidth="1"/>
    <col min="14643" max="14643" width="4" style="15" customWidth="1"/>
    <col min="14644" max="14654" width="0" style="15" hidden="1" customWidth="1"/>
    <col min="14655" max="14844" width="11.42578125" style="15"/>
    <col min="14845" max="14845" width="9.42578125" style="15" customWidth="1"/>
    <col min="14846" max="14898" width="2.28515625" style="15" customWidth="1"/>
    <col min="14899" max="14899" width="4" style="15" customWidth="1"/>
    <col min="14900" max="14910" width="0" style="15" hidden="1" customWidth="1"/>
    <col min="14911" max="15100" width="11.42578125" style="15"/>
    <col min="15101" max="15101" width="9.42578125" style="15" customWidth="1"/>
    <col min="15102" max="15154" width="2.28515625" style="15" customWidth="1"/>
    <col min="15155" max="15155" width="4" style="15" customWidth="1"/>
    <col min="15156" max="15166" width="0" style="15" hidden="1" customWidth="1"/>
    <col min="15167" max="15356" width="11.42578125" style="15"/>
    <col min="15357" max="15357" width="9.42578125" style="15" customWidth="1"/>
    <col min="15358" max="15410" width="2.28515625" style="15" customWidth="1"/>
    <col min="15411" max="15411" width="4" style="15" customWidth="1"/>
    <col min="15412" max="15422" width="0" style="15" hidden="1" customWidth="1"/>
    <col min="15423" max="15612" width="11.42578125" style="15"/>
    <col min="15613" max="15613" width="9.42578125" style="15" customWidth="1"/>
    <col min="15614" max="15666" width="2.28515625" style="15" customWidth="1"/>
    <col min="15667" max="15667" width="4" style="15" customWidth="1"/>
    <col min="15668" max="15678" width="0" style="15" hidden="1" customWidth="1"/>
    <col min="15679" max="15868" width="11.42578125" style="15"/>
    <col min="15869" max="15869" width="9.42578125" style="15" customWidth="1"/>
    <col min="15870" max="15922" width="2.28515625" style="15" customWidth="1"/>
    <col min="15923" max="15923" width="4" style="15" customWidth="1"/>
    <col min="15924" max="15934" width="0" style="15" hidden="1" customWidth="1"/>
    <col min="15935" max="16124" width="11.42578125" style="15"/>
    <col min="16125" max="16125" width="9.42578125" style="15" customWidth="1"/>
    <col min="16126" max="16178" width="2.28515625" style="15" customWidth="1"/>
    <col min="16179" max="16179" width="4" style="15" customWidth="1"/>
    <col min="16180" max="16190" width="0" style="15" hidden="1" customWidth="1"/>
    <col min="16191" max="16384" width="11.42578125" style="15"/>
  </cols>
  <sheetData>
    <row r="2" spans="1:85" ht="25.5" customHeight="1" x14ac:dyDescent="0.2"/>
    <row r="3" spans="1:85" ht="25.5" customHeight="1" x14ac:dyDescent="0.2"/>
    <row r="4" spans="1:85" customFormat="1" ht="20.25" x14ac:dyDescent="0.3">
      <c r="B4" s="128" t="s">
        <v>15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customFormat="1" ht="21" customHeight="1" x14ac:dyDescent="0.25">
      <c r="A5" s="10"/>
      <c r="B5" s="1"/>
      <c r="C5" s="1"/>
      <c r="D5" s="1"/>
      <c r="E5" s="1"/>
      <c r="F5" s="1"/>
      <c r="G5" s="1"/>
      <c r="H5" s="1"/>
      <c r="I5" s="1"/>
      <c r="J5" s="1"/>
      <c r="K5" s="31"/>
      <c r="L5" s="31"/>
      <c r="M5" s="31"/>
      <c r="N5" s="1"/>
      <c r="O5" s="1"/>
      <c r="P5" s="1"/>
      <c r="Q5" s="1"/>
      <c r="R5" s="1"/>
      <c r="S5" s="129"/>
      <c r="T5" s="129"/>
      <c r="U5" s="129"/>
      <c r="V5" s="129"/>
      <c r="W5" s="129"/>
      <c r="X5" s="129"/>
      <c r="Y5" s="129"/>
      <c r="Z5" s="1"/>
      <c r="AA5" s="1"/>
      <c r="AB5" s="31"/>
      <c r="AC5" s="1"/>
      <c r="AD5" s="1"/>
      <c r="AE5" s="1"/>
      <c r="AF5" s="31"/>
      <c r="AG5" s="31"/>
      <c r="AH5" s="31"/>
      <c r="AI5" s="1"/>
      <c r="AJ5" s="1"/>
      <c r="AK5" s="31"/>
      <c r="AL5" s="1"/>
      <c r="AM5" s="1"/>
      <c r="AN5" s="1"/>
      <c r="AO5" s="1"/>
      <c r="AP5" s="1"/>
      <c r="AQ5" s="1"/>
      <c r="AR5" s="8"/>
      <c r="AS5" s="1"/>
      <c r="AT5" s="1"/>
      <c r="AU5" s="1"/>
      <c r="AV5" s="1"/>
      <c r="AW5" s="8"/>
      <c r="AX5" s="8"/>
      <c r="AY5" s="8"/>
      <c r="AZ5" s="31"/>
      <c r="BA5" s="31"/>
      <c r="BB5" s="31"/>
      <c r="BC5" s="3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customFormat="1" ht="9" customHeight="1" x14ac:dyDescent="0.25">
      <c r="A6" s="10"/>
      <c r="B6" s="53"/>
      <c r="C6" s="37"/>
      <c r="D6" s="37"/>
      <c r="E6" s="37"/>
      <c r="F6" s="37"/>
      <c r="G6" s="37"/>
      <c r="H6" s="37"/>
      <c r="I6" s="37"/>
      <c r="J6" s="37"/>
      <c r="K6" s="38"/>
      <c r="L6" s="38"/>
      <c r="M6" s="37"/>
      <c r="N6" s="38"/>
      <c r="O6" s="38"/>
      <c r="P6" s="38"/>
      <c r="Q6" s="37"/>
      <c r="R6" s="37"/>
      <c r="S6" s="37"/>
      <c r="T6" s="37"/>
      <c r="U6" s="37"/>
      <c r="V6" s="39"/>
      <c r="W6" s="39"/>
      <c r="X6" s="39"/>
      <c r="Y6" s="39"/>
      <c r="Z6" s="39"/>
      <c r="AA6" s="39"/>
      <c r="AB6" s="39"/>
      <c r="AC6" s="37"/>
      <c r="AD6" s="37"/>
      <c r="AE6" s="38"/>
      <c r="AF6" s="37"/>
      <c r="AG6" s="37"/>
      <c r="AH6" s="37"/>
      <c r="AI6" s="38"/>
      <c r="AJ6" s="38"/>
      <c r="AK6" s="40"/>
      <c r="AL6" s="37"/>
      <c r="AM6" s="37"/>
      <c r="AN6" s="37"/>
      <c r="AO6" s="37"/>
      <c r="AP6" s="38"/>
      <c r="AQ6" s="38"/>
      <c r="AR6" s="38"/>
      <c r="AS6" s="37"/>
      <c r="AT6" s="37"/>
      <c r="AU6" s="41"/>
      <c r="AV6" s="37"/>
      <c r="AW6" s="37"/>
      <c r="AX6" s="37"/>
      <c r="AY6" s="37"/>
      <c r="AZ6" s="38"/>
      <c r="BA6" s="38"/>
      <c r="BB6" s="38"/>
      <c r="BC6" s="38"/>
      <c r="BD6" s="37"/>
      <c r="BE6" s="37"/>
      <c r="BF6" s="37"/>
      <c r="BG6" s="37"/>
      <c r="BH6" s="37"/>
      <c r="BI6" s="37"/>
      <c r="BJ6" s="37"/>
      <c r="BK6" s="37"/>
      <c r="BL6" s="60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 ht="18" customHeight="1" x14ac:dyDescent="0.2">
      <c r="B7" s="54"/>
      <c r="D7" s="105" t="s">
        <v>19</v>
      </c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L7" s="58"/>
    </row>
    <row r="8" spans="1:85" ht="8.25" customHeight="1" thickBot="1" x14ac:dyDescent="0.25">
      <c r="B8" s="54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L8" s="58"/>
    </row>
    <row r="9" spans="1:85" s="1" customFormat="1" ht="15.75" customHeight="1" thickBot="1" x14ac:dyDescent="0.3">
      <c r="A9" s="10"/>
      <c r="B9" s="55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42"/>
      <c r="Z9" s="45" t="s">
        <v>18</v>
      </c>
      <c r="AA9" s="107"/>
      <c r="AB9" s="108"/>
      <c r="AC9" s="108"/>
      <c r="AD9" s="108"/>
      <c r="AE9" s="108"/>
      <c r="AF9" s="108"/>
      <c r="AG9" s="109"/>
      <c r="AH9" s="44"/>
      <c r="AI9" s="64" t="str">
        <f>IF(AA9="","",IF(AA9&gt;50,"LA PUNTUACIÓN NO PUEDE SER &gt;50",IF(AA9&lt;36,"NO ALCANZA PUNTUACIÓN MÍNIMA","")))</f>
        <v/>
      </c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31"/>
      <c r="BC9" s="31"/>
      <c r="BL9" s="57"/>
    </row>
    <row r="10" spans="1:85" s="1" customFormat="1" x14ac:dyDescent="0.2">
      <c r="A10" s="10"/>
      <c r="B10" s="55"/>
      <c r="C10" s="130">
        <v>0</v>
      </c>
      <c r="D10" s="130"/>
      <c r="H10" s="2"/>
      <c r="I10" s="3"/>
      <c r="J10" s="3"/>
      <c r="K10" s="3"/>
      <c r="R10" s="2"/>
      <c r="S10" s="3"/>
      <c r="T10" s="3"/>
      <c r="U10" s="3"/>
      <c r="Z10" s="3"/>
      <c r="AB10" s="2"/>
      <c r="AC10" s="2"/>
      <c r="AD10" s="3"/>
      <c r="AE10" s="3"/>
      <c r="AF10" s="3"/>
      <c r="AL10"/>
      <c r="AM10" s="140">
        <v>36</v>
      </c>
      <c r="AN10" s="140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140">
        <v>50</v>
      </c>
      <c r="BB10" s="140"/>
      <c r="BC10" s="135"/>
      <c r="BD10" s="135"/>
      <c r="BL10" s="57"/>
    </row>
    <row r="11" spans="1:85" s="1" customFormat="1" ht="7.5" customHeight="1" x14ac:dyDescent="0.2">
      <c r="A11" s="10"/>
      <c r="B11" s="55"/>
      <c r="D11" s="12">
        <v>1</v>
      </c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>
        <v>8</v>
      </c>
      <c r="L11" s="12">
        <v>9</v>
      </c>
      <c r="M11" s="12">
        <v>10</v>
      </c>
      <c r="N11" s="12">
        <v>11</v>
      </c>
      <c r="O11" s="12">
        <v>12</v>
      </c>
      <c r="P11" s="12">
        <v>13</v>
      </c>
      <c r="Q11" s="12">
        <v>14</v>
      </c>
      <c r="R11" s="12">
        <v>15</v>
      </c>
      <c r="S11" s="12">
        <v>16</v>
      </c>
      <c r="T11" s="12">
        <v>17</v>
      </c>
      <c r="U11" s="12">
        <v>18</v>
      </c>
      <c r="V11" s="12">
        <v>19</v>
      </c>
      <c r="W11" s="12">
        <v>20</v>
      </c>
      <c r="X11" s="12">
        <v>21</v>
      </c>
      <c r="Y11" s="12">
        <v>22</v>
      </c>
      <c r="Z11" s="12">
        <v>23</v>
      </c>
      <c r="AA11" s="12">
        <v>24</v>
      </c>
      <c r="AB11" s="12">
        <v>25</v>
      </c>
      <c r="AC11" s="12">
        <v>26</v>
      </c>
      <c r="AD11" s="12">
        <v>27</v>
      </c>
      <c r="AE11" s="12">
        <v>28</v>
      </c>
      <c r="AF11" s="12">
        <v>29</v>
      </c>
      <c r="AG11" s="12">
        <v>30</v>
      </c>
      <c r="AH11" s="12">
        <v>31</v>
      </c>
      <c r="AI11" s="12">
        <v>32</v>
      </c>
      <c r="AJ11" s="12">
        <v>33</v>
      </c>
      <c r="AK11" s="12">
        <v>34</v>
      </c>
      <c r="AL11" s="12">
        <v>35</v>
      </c>
      <c r="AM11" s="33">
        <v>36</v>
      </c>
      <c r="AN11" s="34">
        <v>37</v>
      </c>
      <c r="AO11" s="34">
        <v>38</v>
      </c>
      <c r="AP11" s="34">
        <v>39</v>
      </c>
      <c r="AQ11" s="34">
        <v>40</v>
      </c>
      <c r="AR11" s="34">
        <v>41</v>
      </c>
      <c r="AS11" s="34">
        <v>42</v>
      </c>
      <c r="AT11" s="34">
        <v>43</v>
      </c>
      <c r="AU11" s="34">
        <v>44</v>
      </c>
      <c r="AV11" s="34">
        <v>45</v>
      </c>
      <c r="AW11" s="34">
        <v>46</v>
      </c>
      <c r="AX11" s="34">
        <v>47</v>
      </c>
      <c r="AY11" s="34">
        <v>48</v>
      </c>
      <c r="AZ11" s="34">
        <v>49</v>
      </c>
      <c r="BA11" s="35">
        <v>50</v>
      </c>
      <c r="BB11" s="9"/>
      <c r="BC11" s="31"/>
      <c r="BL11" s="57"/>
    </row>
    <row r="12" spans="1:85" s="1" customFormat="1" ht="15.75" customHeight="1" x14ac:dyDescent="0.2">
      <c r="A12" s="10"/>
      <c r="B12" s="55"/>
      <c r="D12" s="5"/>
      <c r="E12" s="6"/>
      <c r="F12" s="6"/>
      <c r="G12" s="6"/>
      <c r="H12" s="6"/>
      <c r="I12" s="7"/>
      <c r="J12" s="7"/>
      <c r="K12" s="7"/>
      <c r="L12" s="4"/>
      <c r="R12" s="2"/>
      <c r="S12" s="3"/>
      <c r="T12" s="3"/>
      <c r="U12" s="3"/>
      <c r="Z12" s="3"/>
      <c r="AB12" s="2"/>
      <c r="AC12" s="2"/>
      <c r="AD12" s="3"/>
      <c r="AE12" s="3"/>
      <c r="AF12" s="3"/>
      <c r="AM12" s="36"/>
      <c r="AN12" s="139" t="str">
        <f>IF(AA9="","",IF(AA9&lt;36,"N/A",IF(AA9&gt;50,"N/A",(AA9-36)/14)))</f>
        <v/>
      </c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2"/>
      <c r="BC12" s="2"/>
      <c r="BL12" s="57"/>
    </row>
    <row r="13" spans="1:85" ht="9" customHeight="1" x14ac:dyDescent="0.2">
      <c r="B13" s="56"/>
      <c r="C13" s="16"/>
      <c r="D13" s="16"/>
      <c r="E13" s="16"/>
      <c r="F13" s="16"/>
      <c r="G13" s="16"/>
      <c r="H13" s="16"/>
      <c r="I13" s="16"/>
      <c r="J13" s="16"/>
      <c r="K13" s="17"/>
      <c r="L13" s="17"/>
      <c r="M13" s="17"/>
      <c r="N13" s="16"/>
      <c r="O13" s="16"/>
      <c r="P13" s="16"/>
      <c r="Q13" s="16"/>
      <c r="R13" s="16"/>
      <c r="S13" s="16"/>
      <c r="T13" s="16"/>
      <c r="U13" s="17"/>
      <c r="V13" s="17"/>
      <c r="W13" s="17"/>
      <c r="X13" s="16"/>
      <c r="Y13" s="16"/>
      <c r="Z13" s="16"/>
      <c r="AA13" s="16"/>
      <c r="AB13" s="17"/>
      <c r="AC13" s="16"/>
      <c r="AD13" s="16"/>
      <c r="AE13" s="16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7"/>
      <c r="AQ13" s="17"/>
      <c r="AR13" s="17"/>
      <c r="AS13" s="16"/>
      <c r="AT13" s="16"/>
      <c r="AU13" s="16"/>
      <c r="AV13" s="16"/>
      <c r="AW13" s="16"/>
      <c r="AX13" s="16"/>
      <c r="AY13" s="16"/>
      <c r="AZ13" s="17"/>
      <c r="BA13" s="17"/>
      <c r="BB13" s="17"/>
      <c r="BC13" s="17"/>
      <c r="BD13" s="16"/>
      <c r="BE13" s="18"/>
      <c r="BF13" s="18"/>
      <c r="BG13" s="18"/>
      <c r="BH13" s="18"/>
      <c r="BI13" s="19"/>
      <c r="BJ13" s="19"/>
      <c r="BK13" s="19"/>
      <c r="BL13" s="59"/>
    </row>
    <row r="14" spans="1:85" ht="12" customHeight="1" x14ac:dyDescent="0.2">
      <c r="B14" s="54"/>
      <c r="AT14" s="21"/>
      <c r="BL14" s="58"/>
    </row>
    <row r="15" spans="1:85" ht="20.25" customHeight="1" x14ac:dyDescent="0.2">
      <c r="B15" s="54"/>
      <c r="D15" s="105" t="s">
        <v>20</v>
      </c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L15" s="58"/>
    </row>
    <row r="16" spans="1:85" ht="6" customHeight="1" x14ac:dyDescent="0.2">
      <c r="B16" s="54"/>
      <c r="BL16" s="58"/>
    </row>
    <row r="17" spans="2:65" ht="15.75" thickBot="1" x14ac:dyDescent="0.3">
      <c r="B17" s="54"/>
      <c r="C17" s="22"/>
      <c r="D17" s="104" t="s">
        <v>0</v>
      </c>
      <c r="E17" s="104"/>
      <c r="F17" s="104"/>
      <c r="G17" s="104"/>
      <c r="H17" s="104"/>
      <c r="I17" s="104"/>
      <c r="J17" s="104"/>
      <c r="K17" s="22"/>
      <c r="L17" s="104" t="s">
        <v>1</v>
      </c>
      <c r="M17" s="104"/>
      <c r="N17" s="104"/>
      <c r="O17" s="104"/>
      <c r="P17" s="104"/>
      <c r="Q17" s="104"/>
      <c r="R17" s="104"/>
      <c r="T17" s="104" t="s">
        <v>2</v>
      </c>
      <c r="U17" s="104"/>
      <c r="V17" s="104"/>
      <c r="W17" s="104"/>
      <c r="X17" s="104"/>
      <c r="Y17" s="104"/>
      <c r="Z17" s="104"/>
      <c r="BG17" s="23" t="s">
        <v>4</v>
      </c>
      <c r="BH17" s="23" t="s">
        <v>5</v>
      </c>
      <c r="BI17" s="23" t="s">
        <v>3</v>
      </c>
      <c r="BJ17" s="23"/>
      <c r="BL17" s="58"/>
    </row>
    <row r="18" spans="2:65" ht="15.75" thickBot="1" x14ac:dyDescent="0.3">
      <c r="B18" s="54"/>
      <c r="D18" s="111"/>
      <c r="E18" s="112"/>
      <c r="F18" s="112"/>
      <c r="G18" s="112"/>
      <c r="H18" s="112"/>
      <c r="I18" s="112"/>
      <c r="J18" s="113"/>
      <c r="L18" s="111"/>
      <c r="M18" s="112"/>
      <c r="N18" s="112"/>
      <c r="O18" s="112"/>
      <c r="P18" s="112"/>
      <c r="Q18" s="112"/>
      <c r="R18" s="113"/>
      <c r="T18" s="114" t="str">
        <f>IF(L18&gt;D18,YEARFRAC(D18,L18),"")</f>
        <v/>
      </c>
      <c r="U18" s="115"/>
      <c r="V18" s="115"/>
      <c r="W18" s="115"/>
      <c r="X18" s="115"/>
      <c r="Y18" s="115"/>
      <c r="Z18" s="116"/>
      <c r="AE18" s="143" t="s">
        <v>10</v>
      </c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22"/>
      <c r="BC18" s="22"/>
      <c r="BF18" s="24" t="s">
        <v>8</v>
      </c>
      <c r="BG18" s="23">
        <f>DAY(D18)</f>
        <v>0</v>
      </c>
      <c r="BH18" s="23">
        <f>MONTH(D18)</f>
        <v>1</v>
      </c>
      <c r="BI18" s="23">
        <f>YEAR(D18)</f>
        <v>1900</v>
      </c>
      <c r="BJ18" s="23" t="s">
        <v>9</v>
      </c>
      <c r="BL18" s="58"/>
    </row>
    <row r="19" spans="2:65" ht="15.75" thickBot="1" x14ac:dyDescent="0.3">
      <c r="B19" s="54"/>
      <c r="L19" s="104" t="s">
        <v>30</v>
      </c>
      <c r="M19" s="104"/>
      <c r="N19" s="104"/>
      <c r="O19" s="104"/>
      <c r="P19" s="104"/>
      <c r="Q19" s="104"/>
      <c r="R19" s="104"/>
      <c r="S19" s="20"/>
      <c r="T19" s="104" t="s">
        <v>31</v>
      </c>
      <c r="U19" s="104"/>
      <c r="V19" s="104"/>
      <c r="W19" s="104"/>
      <c r="X19" s="104"/>
      <c r="Y19" s="104"/>
      <c r="Z19" s="104"/>
      <c r="AP19" s="110" t="s">
        <v>23</v>
      </c>
      <c r="AQ19" s="110"/>
      <c r="AR19" s="110"/>
      <c r="AS19" s="110"/>
      <c r="AT19" s="110"/>
      <c r="AU19" s="110"/>
      <c r="AV19" s="110"/>
      <c r="AZ19" s="13"/>
      <c r="BA19" s="13"/>
      <c r="BF19" s="24" t="s">
        <v>6</v>
      </c>
      <c r="BG19" s="23">
        <f>DAY(L18)</f>
        <v>0</v>
      </c>
      <c r="BH19" s="23">
        <f>MONTH(L18)</f>
        <v>1</v>
      </c>
      <c r="BI19" s="23">
        <f>YEAR(L18)</f>
        <v>1900</v>
      </c>
      <c r="BJ19" s="23">
        <f>BI19-BI18</f>
        <v>0</v>
      </c>
      <c r="BL19" s="58"/>
    </row>
    <row r="20" spans="2:65" ht="15.75" customHeight="1" thickBot="1" x14ac:dyDescent="0.3">
      <c r="B20" s="54"/>
      <c r="L20" s="111"/>
      <c r="M20" s="112"/>
      <c r="N20" s="112"/>
      <c r="O20" s="112"/>
      <c r="P20" s="112"/>
      <c r="Q20" s="112"/>
      <c r="R20" s="113"/>
      <c r="S20" s="20"/>
      <c r="T20" s="114" t="str">
        <f>IF(L20&gt;D18,YEARFRAC(D18,L20),"")</f>
        <v/>
      </c>
      <c r="U20" s="115"/>
      <c r="V20" s="115"/>
      <c r="W20" s="115"/>
      <c r="X20" s="115"/>
      <c r="Y20" s="115"/>
      <c r="Z20" s="116"/>
      <c r="AP20" s="117"/>
      <c r="AQ20" s="118"/>
      <c r="AR20" s="118"/>
      <c r="AS20" s="118"/>
      <c r="AT20" s="118"/>
      <c r="AU20" s="118"/>
      <c r="AV20" s="119"/>
      <c r="AW20" s="21"/>
      <c r="AX20" s="21"/>
      <c r="AY20" s="21"/>
      <c r="AZ20" s="21"/>
      <c r="BA20" s="21"/>
      <c r="BB20" s="21"/>
      <c r="BC20" s="21"/>
      <c r="BF20" s="24" t="s">
        <v>7</v>
      </c>
      <c r="BG20" s="23">
        <f>DAY(L20)</f>
        <v>0</v>
      </c>
      <c r="BH20" s="23">
        <f>MONTH(L20)</f>
        <v>1</v>
      </c>
      <c r="BI20" s="23">
        <f>YEAR(L20)</f>
        <v>1900</v>
      </c>
      <c r="BJ20" s="23">
        <f>BI20-BI18</f>
        <v>0</v>
      </c>
      <c r="BL20" s="58"/>
    </row>
    <row r="21" spans="2:65" ht="6.75" customHeight="1" x14ac:dyDescent="0.2">
      <c r="B21" s="54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V21" s="21"/>
      <c r="AW21" s="21"/>
      <c r="AX21" s="21"/>
      <c r="AY21" s="21"/>
      <c r="AZ21" s="21"/>
      <c r="BA21" s="21"/>
      <c r="BB21" s="21"/>
      <c r="BC21" s="21"/>
      <c r="BL21" s="58"/>
    </row>
    <row r="22" spans="2:65" x14ac:dyDescent="0.2">
      <c r="B22" s="54"/>
      <c r="C22" s="124">
        <v>0</v>
      </c>
      <c r="D22" s="124"/>
      <c r="I22" s="20"/>
      <c r="J22" s="20"/>
      <c r="L22" s="13"/>
      <c r="M22" s="13"/>
      <c r="S22" s="20"/>
      <c r="T22" s="20"/>
      <c r="V22" s="13"/>
      <c r="W22" s="13"/>
      <c r="Z22" s="20"/>
      <c r="AB22" s="13"/>
      <c r="AD22" s="20"/>
      <c r="AE22" s="20"/>
      <c r="AG22" s="13"/>
      <c r="AH22" s="13"/>
      <c r="AN22" s="20"/>
      <c r="AO22" s="20"/>
      <c r="AQ22" s="13"/>
      <c r="AR22" s="13"/>
      <c r="AX22" s="144" t="e">
        <f>T20+AP20</f>
        <v>#VALUE!</v>
      </c>
      <c r="AY22" s="144"/>
      <c r="AZ22" s="144"/>
      <c r="BA22" s="144"/>
      <c r="BB22" s="25" t="s">
        <v>13</v>
      </c>
      <c r="BL22" s="58"/>
    </row>
    <row r="23" spans="2:65" ht="7.5" customHeight="1" x14ac:dyDescent="0.2">
      <c r="B23" s="54"/>
      <c r="D23" s="26">
        <v>2</v>
      </c>
      <c r="E23" s="26">
        <v>4</v>
      </c>
      <c r="F23" s="26">
        <v>6</v>
      </c>
      <c r="G23" s="26">
        <v>8</v>
      </c>
      <c r="H23" s="26">
        <v>10</v>
      </c>
      <c r="I23" s="26">
        <v>12</v>
      </c>
      <c r="J23" s="26">
        <v>14</v>
      </c>
      <c r="K23" s="26">
        <v>16</v>
      </c>
      <c r="L23" s="26">
        <v>18</v>
      </c>
      <c r="M23" s="26">
        <v>20</v>
      </c>
      <c r="N23" s="26">
        <v>22</v>
      </c>
      <c r="O23" s="26">
        <v>24</v>
      </c>
      <c r="P23" s="26">
        <v>26</v>
      </c>
      <c r="Q23" s="26">
        <v>28</v>
      </c>
      <c r="R23" s="26">
        <v>30</v>
      </c>
      <c r="S23" s="26">
        <v>32</v>
      </c>
      <c r="T23" s="26">
        <v>34</v>
      </c>
      <c r="U23" s="26">
        <v>36</v>
      </c>
      <c r="V23" s="26">
        <v>38</v>
      </c>
      <c r="W23" s="26">
        <v>40</v>
      </c>
      <c r="X23" s="26">
        <v>42</v>
      </c>
      <c r="Y23" s="26">
        <v>44</v>
      </c>
      <c r="Z23" s="26">
        <v>46</v>
      </c>
      <c r="AA23" s="26">
        <v>48</v>
      </c>
      <c r="AB23" s="26">
        <v>50</v>
      </c>
      <c r="AC23" s="26">
        <v>52</v>
      </c>
      <c r="AD23" s="26">
        <v>54</v>
      </c>
      <c r="AE23" s="26">
        <v>56</v>
      </c>
      <c r="AF23" s="26">
        <v>58</v>
      </c>
      <c r="AG23" s="26">
        <v>60</v>
      </c>
      <c r="AH23" s="26">
        <v>62</v>
      </c>
      <c r="AI23" s="26">
        <v>64</v>
      </c>
      <c r="AJ23" s="26">
        <v>66</v>
      </c>
      <c r="AK23" s="26">
        <v>68</v>
      </c>
      <c r="AL23" s="26">
        <v>70</v>
      </c>
      <c r="AM23" s="26">
        <v>72</v>
      </c>
      <c r="AN23" s="26">
        <v>74</v>
      </c>
      <c r="AO23" s="26">
        <v>76</v>
      </c>
      <c r="AP23" s="26">
        <v>78</v>
      </c>
      <c r="AQ23" s="26">
        <v>80</v>
      </c>
      <c r="AR23" s="26">
        <v>82</v>
      </c>
      <c r="AS23" s="26">
        <v>84</v>
      </c>
      <c r="AT23" s="26">
        <v>86</v>
      </c>
      <c r="AU23" s="26">
        <v>88</v>
      </c>
      <c r="AV23" s="26">
        <v>90</v>
      </c>
      <c r="AW23" s="26">
        <v>92</v>
      </c>
      <c r="AX23" s="26">
        <v>94</v>
      </c>
      <c r="AY23" s="26">
        <v>96</v>
      </c>
      <c r="AZ23" s="26">
        <v>98</v>
      </c>
      <c r="BA23" s="26">
        <v>100</v>
      </c>
      <c r="BB23" s="27"/>
      <c r="BL23" s="58"/>
    </row>
    <row r="24" spans="2:65" x14ac:dyDescent="0.2">
      <c r="B24" s="54"/>
      <c r="D24" s="28" t="s">
        <v>12</v>
      </c>
      <c r="I24" s="20"/>
      <c r="J24" s="20"/>
      <c r="L24" s="29"/>
      <c r="M24" s="13"/>
      <c r="S24" s="20"/>
      <c r="T24" s="20"/>
      <c r="V24" s="13"/>
      <c r="W24" s="13"/>
      <c r="Z24" s="20"/>
      <c r="AB24" s="13"/>
      <c r="AD24" s="20"/>
      <c r="AE24" s="20"/>
      <c r="AG24" s="13"/>
      <c r="AH24" s="13"/>
      <c r="AN24" s="20"/>
      <c r="AO24" s="20"/>
      <c r="AQ24" s="13"/>
      <c r="AR24" s="13"/>
      <c r="AU24" s="71"/>
      <c r="AV24" s="71"/>
      <c r="AW24" s="71"/>
      <c r="AX24" s="72"/>
      <c r="AY24" s="72"/>
      <c r="AZ24" s="73"/>
      <c r="BA24" s="73" t="s">
        <v>11</v>
      </c>
      <c r="BB24" s="30"/>
      <c r="BI24" s="23"/>
      <c r="BL24" s="58"/>
    </row>
    <row r="25" spans="2:65" x14ac:dyDescent="0.2">
      <c r="B25" s="54"/>
      <c r="E25" s="123" t="e">
        <f>100-AW25</f>
        <v>#VALUE!</v>
      </c>
      <c r="F25" s="123"/>
      <c r="G25" s="123"/>
      <c r="H25" s="46" t="s">
        <v>14</v>
      </c>
      <c r="I25" s="47"/>
      <c r="J25" s="47"/>
      <c r="L25" s="13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U25" s="71"/>
      <c r="AV25" s="71"/>
      <c r="AW25" s="142" t="e">
        <f>(AP20*100)/AX22</f>
        <v>#VALUE!</v>
      </c>
      <c r="AX25" s="142"/>
      <c r="AY25" s="142"/>
      <c r="AZ25" s="74" t="s">
        <v>14</v>
      </c>
      <c r="BA25" s="72"/>
      <c r="BF25" s="14"/>
      <c r="BG25" s="48"/>
      <c r="BI25" s="48"/>
      <c r="BJ25" s="49"/>
      <c r="BL25" s="58"/>
    </row>
    <row r="26" spans="2:65" ht="9" customHeight="1" x14ac:dyDescent="0.2">
      <c r="B26" s="5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8"/>
      <c r="BF26" s="19"/>
      <c r="BG26" s="50"/>
      <c r="BH26" s="18"/>
      <c r="BI26" s="50"/>
      <c r="BJ26" s="51"/>
      <c r="BK26" s="19"/>
      <c r="BL26" s="59"/>
    </row>
    <row r="27" spans="2:65" ht="21" customHeight="1" x14ac:dyDescent="0.2">
      <c r="B27" s="66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8"/>
    </row>
    <row r="28" spans="2:65" ht="15.75" thickBot="1" x14ac:dyDescent="0.3">
      <c r="B28" s="54"/>
      <c r="C28" s="69" t="s">
        <v>17</v>
      </c>
      <c r="D28" s="70"/>
      <c r="E28" s="62"/>
      <c r="F28" s="70"/>
      <c r="G28" s="70"/>
      <c r="H28" s="62"/>
      <c r="I28" s="70"/>
      <c r="J28" s="70"/>
      <c r="K28" s="70"/>
      <c r="L28" s="70"/>
      <c r="M28" s="70"/>
      <c r="N28" s="70"/>
      <c r="O28" s="15"/>
      <c r="P28" s="106" t="str">
        <f>AN12</f>
        <v/>
      </c>
      <c r="Q28" s="106"/>
      <c r="R28" s="106"/>
      <c r="S28" s="106"/>
      <c r="T28" s="69" t="s">
        <v>21</v>
      </c>
      <c r="U28" s="62"/>
      <c r="V28" s="69"/>
      <c r="W28" s="62"/>
      <c r="X28" s="70"/>
      <c r="Y28" s="70"/>
      <c r="Z28" s="15"/>
      <c r="AA28" s="131" t="str">
        <f>IF(SUM(AR35:AU38)=4,AW25/100,"")</f>
        <v/>
      </c>
      <c r="AB28" s="131"/>
      <c r="AC28" s="131"/>
      <c r="AD28" s="131"/>
      <c r="AE28" s="63" t="s">
        <v>22</v>
      </c>
      <c r="AF28" s="62"/>
      <c r="AG28" s="132" t="str">
        <f>IF(SUM(AR34:AU38)=5,(P28+AA28)/2,"")</f>
        <v/>
      </c>
      <c r="AH28" s="133"/>
      <c r="AI28" s="133"/>
      <c r="AJ28" s="134"/>
      <c r="AK28" s="15"/>
      <c r="AP28" s="13"/>
      <c r="AQ28" s="13"/>
      <c r="AR28" s="13"/>
      <c r="AT28" s="11" t="s">
        <v>16</v>
      </c>
      <c r="AV28" s="136" t="str">
        <f>IF(AY39&lt;&gt;6,"",IF(AN29="año",(AV42-AR42)*$AG$28+AR42,""))</f>
        <v/>
      </c>
      <c r="AW28" s="137"/>
      <c r="AX28" s="137"/>
      <c r="AY28" s="137"/>
      <c r="AZ28" s="137"/>
      <c r="BA28" s="138"/>
      <c r="BB28" s="13"/>
      <c r="BC28" s="13"/>
      <c r="BE28" s="13"/>
      <c r="BF28" s="13"/>
      <c r="BG28" s="13"/>
      <c r="BH28" s="13"/>
      <c r="BI28" s="13"/>
      <c r="BJ28" s="13"/>
      <c r="BK28" s="13"/>
      <c r="BL28" s="58"/>
    </row>
    <row r="29" spans="2:65" s="52" customFormat="1" ht="15.75" thickBot="1" x14ac:dyDescent="0.3">
      <c r="B29" s="76"/>
      <c r="C29" s="7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P29" s="75"/>
      <c r="Q29" s="83"/>
      <c r="R29" s="83"/>
      <c r="S29" s="83"/>
      <c r="T29" s="85"/>
      <c r="U29" s="85"/>
      <c r="V29" s="85"/>
      <c r="W29" s="85"/>
      <c r="X29" s="85"/>
      <c r="Y29" s="85"/>
      <c r="Z29" s="86"/>
      <c r="AA29" s="83"/>
      <c r="AB29" s="83"/>
      <c r="AC29" s="83"/>
      <c r="AD29" s="83"/>
      <c r="AE29" s="85"/>
      <c r="AF29" s="85"/>
      <c r="AG29" s="84"/>
      <c r="AH29" s="84"/>
      <c r="AI29" s="84"/>
      <c r="AJ29" s="84"/>
      <c r="AK29" s="86"/>
      <c r="AL29" s="86"/>
      <c r="AN29" s="92" t="str">
        <f>IF(AO29="año","año",IF(AO29&lt;2016,AR41,IF(AO29&gt;2026,AR41,"año")))</f>
        <v>año</v>
      </c>
      <c r="AO29" s="125">
        <v>2026</v>
      </c>
      <c r="AP29" s="126"/>
      <c r="AQ29" s="126"/>
      <c r="AR29" s="126"/>
      <c r="AS29" s="126"/>
      <c r="AT29" s="127"/>
      <c r="AU29" s="122">
        <f>IF(AN29="año",AR42,"")</f>
        <v>12546.35</v>
      </c>
      <c r="AV29" s="122"/>
      <c r="AW29" s="122"/>
      <c r="AX29" s="122"/>
      <c r="AY29" s="122"/>
      <c r="AZ29" s="95" t="str">
        <f>IF(AN29="año","a","")</f>
        <v>a</v>
      </c>
      <c r="BA29" s="120">
        <f>IF(AN29="año",AV42,"")</f>
        <v>62731.77</v>
      </c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1"/>
    </row>
    <row r="30" spans="2:65" ht="9" customHeight="1" x14ac:dyDescent="0.2">
      <c r="B30" s="5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61"/>
      <c r="AB30" s="61"/>
      <c r="AC30" s="61"/>
      <c r="AD30" s="61"/>
      <c r="AE30" s="61"/>
      <c r="AF30" s="61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59"/>
    </row>
    <row r="31" spans="2:65" x14ac:dyDescent="0.2"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</row>
    <row r="32" spans="2:65" x14ac:dyDescent="0.2">
      <c r="B32" s="52"/>
      <c r="C32" s="52"/>
      <c r="D32" s="100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</row>
    <row r="33" spans="1:102" s="99" customFormat="1" x14ac:dyDescent="0.2">
      <c r="A33" s="89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  <c r="CR33" s="90"/>
      <c r="CS33" s="90"/>
      <c r="CT33" s="90"/>
      <c r="CU33" s="90"/>
      <c r="CV33" s="90"/>
      <c r="CW33" s="90"/>
      <c r="CX33" s="90"/>
    </row>
    <row r="34" spans="1:102" s="99" customFormat="1" x14ac:dyDescent="0.2">
      <c r="A34" s="89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87" t="s">
        <v>29</v>
      </c>
      <c r="AQ34" s="93"/>
      <c r="AR34" s="103">
        <f>IF(AA9="",0,1)</f>
        <v>0</v>
      </c>
      <c r="AS34" s="103"/>
      <c r="AT34" s="103"/>
      <c r="AU34" s="103"/>
      <c r="AV34" s="93"/>
      <c r="AW34" s="93"/>
      <c r="AX34" s="93"/>
      <c r="AY34" s="93"/>
      <c r="AZ34" s="93"/>
      <c r="BA34" s="93"/>
      <c r="BB34" s="93"/>
      <c r="BC34" s="93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</row>
    <row r="35" spans="1:102" s="99" customFormat="1" x14ac:dyDescent="0.2">
      <c r="A35" s="89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87" t="s">
        <v>26</v>
      </c>
      <c r="AQ35" s="93"/>
      <c r="AR35" s="103">
        <f>IF(D18="",0,1)</f>
        <v>0</v>
      </c>
      <c r="AS35" s="103"/>
      <c r="AT35" s="103"/>
      <c r="AU35" s="103"/>
      <c r="AV35" s="93"/>
      <c r="AW35" s="93"/>
      <c r="AX35" s="93"/>
      <c r="AY35" s="93"/>
      <c r="AZ35" s="93"/>
      <c r="BA35" s="93"/>
      <c r="BB35" s="93"/>
      <c r="BC35" s="93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90"/>
      <c r="CW35" s="90"/>
      <c r="CX35" s="90"/>
    </row>
    <row r="36" spans="1:102" s="99" customFormat="1" x14ac:dyDescent="0.2">
      <c r="A36" s="89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87" t="s">
        <v>27</v>
      </c>
      <c r="AQ36" s="93"/>
      <c r="AR36" s="103">
        <f>IF(L18="",0,1)</f>
        <v>0</v>
      </c>
      <c r="AS36" s="103"/>
      <c r="AT36" s="103"/>
      <c r="AU36" s="103"/>
      <c r="AV36" s="93"/>
      <c r="AW36" s="93"/>
      <c r="AX36" s="93"/>
      <c r="AY36" s="93"/>
      <c r="AZ36" s="93"/>
      <c r="BA36" s="93"/>
      <c r="BB36" s="93"/>
      <c r="BC36" s="93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</row>
    <row r="37" spans="1:102" s="99" customFormat="1" x14ac:dyDescent="0.2">
      <c r="A37" s="89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87" t="s">
        <v>28</v>
      </c>
      <c r="AQ37" s="93"/>
      <c r="AR37" s="103">
        <f>IF(L20="",0,1)</f>
        <v>0</v>
      </c>
      <c r="AS37" s="103"/>
      <c r="AT37" s="103"/>
      <c r="AU37" s="103"/>
      <c r="AV37" s="93"/>
      <c r="AW37" s="93"/>
      <c r="AX37" s="93"/>
      <c r="AY37" s="93"/>
      <c r="AZ37" s="93"/>
      <c r="BA37" s="93"/>
      <c r="BB37" s="93"/>
      <c r="BC37" s="93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</row>
    <row r="38" spans="1:102" s="99" customFormat="1" x14ac:dyDescent="0.2">
      <c r="A38" s="89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87" t="s">
        <v>32</v>
      </c>
      <c r="AQ38" s="93"/>
      <c r="AR38" s="103">
        <f>IF(AP20="",0,1)</f>
        <v>0</v>
      </c>
      <c r="AS38" s="103"/>
      <c r="AT38" s="103"/>
      <c r="AU38" s="103"/>
      <c r="AV38" s="90"/>
      <c r="AW38" s="90"/>
      <c r="AX38" s="90"/>
      <c r="AY38" s="90"/>
      <c r="AZ38" s="91"/>
      <c r="BA38" s="93"/>
      <c r="BB38" s="93"/>
      <c r="BC38" s="93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</row>
    <row r="39" spans="1:102" s="99" customFormat="1" x14ac:dyDescent="0.2">
      <c r="A39" s="89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87" t="s">
        <v>34</v>
      </c>
      <c r="AQ39" s="93"/>
      <c r="AR39" s="103">
        <f>IF(AO29="",0,1)</f>
        <v>1</v>
      </c>
      <c r="AS39" s="103"/>
      <c r="AT39" s="103"/>
      <c r="AU39" s="103"/>
      <c r="AV39" s="88" t="s">
        <v>33</v>
      </c>
      <c r="AW39" s="93"/>
      <c r="AX39" s="93"/>
      <c r="AY39" s="94">
        <f>SUM(AR34:AU39)</f>
        <v>1</v>
      </c>
      <c r="AZ39" s="93"/>
      <c r="BA39" s="93"/>
      <c r="BB39" s="93"/>
      <c r="BC39" s="93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0"/>
      <c r="CR39" s="90"/>
      <c r="CS39" s="90"/>
      <c r="CT39" s="90"/>
      <c r="CU39" s="90"/>
      <c r="CV39" s="90"/>
      <c r="CW39" s="90"/>
      <c r="CX39" s="90"/>
    </row>
    <row r="40" spans="1:102" s="99" customFormat="1" x14ac:dyDescent="0.2">
      <c r="A40" s="89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  <c r="CM40" s="90"/>
      <c r="CN40" s="90"/>
      <c r="CO40" s="90"/>
      <c r="CP40" s="90"/>
      <c r="CQ40" s="90"/>
      <c r="CR40" s="90"/>
      <c r="CS40" s="90"/>
      <c r="CT40" s="90"/>
      <c r="CU40" s="90"/>
      <c r="CV40" s="90"/>
      <c r="CW40" s="90"/>
      <c r="CX40" s="90"/>
    </row>
    <row r="41" spans="1:102" s="99" customFormat="1" x14ac:dyDescent="0.2">
      <c r="A41" s="89"/>
      <c r="B41" s="96"/>
      <c r="C41" s="96"/>
      <c r="D41" s="96"/>
      <c r="E41" s="96"/>
      <c r="F41" s="96"/>
      <c r="G41" s="96"/>
      <c r="H41" s="96"/>
      <c r="I41" s="96"/>
      <c r="J41" s="96"/>
      <c r="K41" s="146"/>
      <c r="L41" s="96"/>
      <c r="M41" s="96"/>
      <c r="N41" s="96"/>
      <c r="O41" s="96"/>
      <c r="P41" s="96"/>
      <c r="Q41" s="96"/>
      <c r="R41" s="96"/>
      <c r="S41" s="96"/>
      <c r="T41" s="96"/>
      <c r="U41" s="146"/>
      <c r="V41" s="146"/>
      <c r="W41" s="146"/>
      <c r="X41" s="96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87" t="s">
        <v>25</v>
      </c>
      <c r="AR41" s="88" t="s">
        <v>38</v>
      </c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89"/>
      <c r="BE41" s="93"/>
      <c r="BF41" s="93"/>
      <c r="BG41" s="93"/>
      <c r="BH41" s="93"/>
      <c r="BI41" s="89"/>
      <c r="BJ41" s="89"/>
      <c r="BK41" s="89"/>
      <c r="BL41" s="89"/>
      <c r="BM41" s="89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0"/>
      <c r="CO41" s="90"/>
      <c r="CP41" s="90"/>
      <c r="CQ41" s="90"/>
      <c r="CR41" s="90"/>
      <c r="CS41" s="90"/>
      <c r="CT41" s="90"/>
      <c r="CU41" s="90"/>
      <c r="CV41" s="90"/>
      <c r="CW41" s="90"/>
      <c r="CX41" s="90"/>
    </row>
    <row r="42" spans="1:102" s="99" customFormat="1" x14ac:dyDescent="0.2">
      <c r="A42" s="89"/>
      <c r="B42" s="96"/>
      <c r="C42" s="96"/>
      <c r="D42" s="96"/>
      <c r="E42" s="96"/>
      <c r="F42" s="96"/>
      <c r="G42" s="96"/>
      <c r="H42" s="96"/>
      <c r="I42" s="96"/>
      <c r="J42" s="96"/>
      <c r="K42" s="146"/>
      <c r="L42" s="96"/>
      <c r="M42" s="96"/>
      <c r="N42" s="96"/>
      <c r="O42" s="96"/>
      <c r="P42" s="96"/>
      <c r="Q42" s="96"/>
      <c r="R42" s="96"/>
      <c r="S42" s="96"/>
      <c r="T42" s="96"/>
      <c r="U42" s="146"/>
      <c r="V42" s="146"/>
      <c r="W42" s="146"/>
      <c r="X42" s="96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87" t="s">
        <v>24</v>
      </c>
      <c r="AR42" s="101">
        <f>LOOKUP($AO$29,AO44:AO66,AR44:AR66)</f>
        <v>12546.35</v>
      </c>
      <c r="AS42" s="101"/>
      <c r="AT42" s="101"/>
      <c r="AU42" s="101"/>
      <c r="AV42" s="101">
        <f>LOOKUP($AO$29,AO44:AQ66,AV44:AV66)</f>
        <v>62731.77</v>
      </c>
      <c r="AW42" s="101"/>
      <c r="AX42" s="101"/>
      <c r="AY42" s="101"/>
      <c r="AZ42" s="93"/>
      <c r="BA42" s="93"/>
      <c r="BB42" s="93"/>
      <c r="BC42" s="93"/>
      <c r="BD42" s="89"/>
      <c r="BE42" s="93"/>
      <c r="BF42" s="93"/>
      <c r="BG42" s="93"/>
      <c r="BH42" s="93"/>
      <c r="BI42" s="89"/>
      <c r="BJ42" s="89"/>
      <c r="BK42" s="89"/>
      <c r="BL42" s="89"/>
      <c r="BM42" s="89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  <c r="CO42" s="90"/>
      <c r="CP42" s="90"/>
      <c r="CQ42" s="90"/>
      <c r="CR42" s="90"/>
      <c r="CS42" s="90"/>
      <c r="CT42" s="90"/>
      <c r="CU42" s="90"/>
      <c r="CV42" s="90"/>
      <c r="CW42" s="90"/>
      <c r="CX42" s="90"/>
    </row>
    <row r="43" spans="1:102" s="99" customFormat="1" x14ac:dyDescent="0.2">
      <c r="A43" s="89"/>
      <c r="B43" s="96"/>
      <c r="C43" s="96"/>
      <c r="D43" s="96"/>
      <c r="E43" s="96"/>
      <c r="F43" s="96"/>
      <c r="G43" s="96"/>
      <c r="H43" s="96"/>
      <c r="I43" s="96"/>
      <c r="J43" s="96"/>
      <c r="K43" s="146"/>
      <c r="L43" s="96"/>
      <c r="M43" s="96"/>
      <c r="N43" s="96"/>
      <c r="O43" s="96"/>
      <c r="P43" s="96"/>
      <c r="Q43" s="96"/>
      <c r="R43" s="96"/>
      <c r="S43" s="96"/>
      <c r="T43" s="96"/>
      <c r="U43" s="146"/>
      <c r="V43" s="146"/>
      <c r="W43" s="146"/>
      <c r="X43" s="96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89"/>
      <c r="BE43" s="93"/>
      <c r="BF43" s="93"/>
      <c r="BG43" s="93"/>
      <c r="BH43" s="93"/>
      <c r="BI43" s="89"/>
      <c r="BJ43" s="89"/>
      <c r="BK43" s="89"/>
      <c r="BL43" s="89"/>
      <c r="BM43" s="89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  <c r="CO43" s="90"/>
      <c r="CP43" s="90"/>
      <c r="CQ43" s="90"/>
      <c r="CR43" s="90"/>
      <c r="CS43" s="90"/>
      <c r="CT43" s="90"/>
      <c r="CU43" s="90"/>
      <c r="CV43" s="90"/>
      <c r="CW43" s="90"/>
      <c r="CX43" s="90"/>
    </row>
    <row r="44" spans="1:102" s="99" customFormat="1" x14ac:dyDescent="0.2">
      <c r="A44" s="89"/>
      <c r="B44" s="96"/>
      <c r="C44" s="96"/>
      <c r="D44" s="96"/>
      <c r="E44" s="96"/>
      <c r="F44" s="96"/>
      <c r="G44" s="96"/>
      <c r="H44" s="96"/>
      <c r="I44" s="96"/>
      <c r="J44" s="96"/>
      <c r="K44" s="146"/>
      <c r="L44" s="146"/>
      <c r="M44" s="146"/>
      <c r="N44" s="96"/>
      <c r="O44" s="96"/>
      <c r="P44" s="96"/>
      <c r="Q44" s="96"/>
      <c r="R44" s="96"/>
      <c r="S44" s="96"/>
      <c r="T44" s="96"/>
      <c r="U44" s="146"/>
      <c r="V44" s="146"/>
      <c r="W44" s="146"/>
      <c r="X44" s="96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102">
        <v>2016</v>
      </c>
      <c r="AP44" s="102"/>
      <c r="AQ44" s="102"/>
      <c r="AR44" s="101">
        <v>9600</v>
      </c>
      <c r="AS44" s="101"/>
      <c r="AT44" s="101"/>
      <c r="AU44" s="101"/>
      <c r="AV44" s="101">
        <v>48000</v>
      </c>
      <c r="AW44" s="101"/>
      <c r="AX44" s="101"/>
      <c r="AY44" s="101"/>
      <c r="AZ44" s="93"/>
      <c r="BA44" s="93"/>
      <c r="BB44" s="93"/>
      <c r="BC44" s="93"/>
      <c r="BD44" s="89"/>
      <c r="BE44" s="93"/>
      <c r="BF44" s="93"/>
      <c r="BG44" s="93"/>
      <c r="BH44" s="93"/>
      <c r="BI44" s="89"/>
      <c r="BJ44" s="89"/>
      <c r="BK44" s="89"/>
      <c r="BL44" s="89"/>
      <c r="BM44" s="89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</row>
    <row r="45" spans="1:102" s="99" customFormat="1" x14ac:dyDescent="0.2">
      <c r="A45" s="89"/>
      <c r="B45" s="96"/>
      <c r="C45" s="96"/>
      <c r="D45" s="96"/>
      <c r="E45" s="96"/>
      <c r="F45" s="96"/>
      <c r="G45" s="96"/>
      <c r="H45" s="96"/>
      <c r="I45" s="96"/>
      <c r="J45" s="96"/>
      <c r="K45" s="146"/>
      <c r="L45" s="146"/>
      <c r="M45" s="14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102">
        <v>2017</v>
      </c>
      <c r="AP45" s="102"/>
      <c r="AQ45" s="102"/>
      <c r="AR45" s="101">
        <v>9624</v>
      </c>
      <c r="AS45" s="101"/>
      <c r="AT45" s="101"/>
      <c r="AU45" s="101"/>
      <c r="AV45" s="101">
        <v>48120</v>
      </c>
      <c r="AW45" s="101"/>
      <c r="AX45" s="101"/>
      <c r="AY45" s="101"/>
      <c r="AZ45" s="93"/>
      <c r="BA45" s="93"/>
      <c r="BB45" s="93"/>
      <c r="BC45" s="93"/>
      <c r="BD45" s="89"/>
      <c r="BE45" s="93"/>
      <c r="BF45" s="93"/>
      <c r="BG45" s="93"/>
      <c r="BH45" s="93"/>
      <c r="BI45" s="89"/>
      <c r="BJ45" s="89"/>
      <c r="BK45" s="89"/>
      <c r="BL45" s="89"/>
      <c r="BM45" s="89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</row>
    <row r="46" spans="1:102" s="99" customFormat="1" x14ac:dyDescent="0.2">
      <c r="A46" s="89"/>
      <c r="B46" s="96"/>
      <c r="C46" s="96"/>
      <c r="D46" s="96"/>
      <c r="E46" s="96"/>
      <c r="F46" s="96"/>
      <c r="G46" s="96"/>
      <c r="H46" s="96"/>
      <c r="I46" s="96"/>
      <c r="J46" s="96"/>
      <c r="K46" s="146"/>
      <c r="L46" s="146"/>
      <c r="M46" s="14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102">
        <v>2018</v>
      </c>
      <c r="AP46" s="102"/>
      <c r="AQ46" s="102"/>
      <c r="AR46" s="101">
        <v>9777.98</v>
      </c>
      <c r="AS46" s="101"/>
      <c r="AT46" s="101"/>
      <c r="AU46" s="101"/>
      <c r="AV46" s="101">
        <v>48889.919999999998</v>
      </c>
      <c r="AW46" s="101"/>
      <c r="AX46" s="101"/>
      <c r="AY46" s="101"/>
      <c r="AZ46" s="93"/>
      <c r="BA46" s="93"/>
      <c r="BB46" s="93"/>
      <c r="BC46" s="93"/>
      <c r="BD46" s="89"/>
      <c r="BE46" s="93"/>
      <c r="BF46" s="93"/>
      <c r="BG46" s="93"/>
      <c r="BH46" s="93"/>
      <c r="BI46" s="89"/>
      <c r="BJ46" s="89"/>
      <c r="BK46" s="89"/>
      <c r="BL46" s="89"/>
      <c r="BM46" s="89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</row>
    <row r="47" spans="1:102" s="99" customFormat="1" x14ac:dyDescent="0.2">
      <c r="A47" s="89"/>
      <c r="B47" s="96"/>
      <c r="C47" s="96"/>
      <c r="D47" s="96"/>
      <c r="E47" s="96"/>
      <c r="F47" s="96"/>
      <c r="G47" s="96"/>
      <c r="H47" s="96"/>
      <c r="I47" s="96"/>
      <c r="J47" s="96"/>
      <c r="K47" s="146"/>
      <c r="L47" s="146"/>
      <c r="M47" s="14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102">
        <v>2019</v>
      </c>
      <c r="AP47" s="102"/>
      <c r="AQ47" s="102"/>
      <c r="AR47" s="101">
        <v>9934.43</v>
      </c>
      <c r="AS47" s="101"/>
      <c r="AT47" s="101"/>
      <c r="AU47" s="101"/>
      <c r="AV47" s="101">
        <v>49672.160000000003</v>
      </c>
      <c r="AW47" s="101"/>
      <c r="AX47" s="101"/>
      <c r="AY47" s="101"/>
      <c r="AZ47" s="93"/>
      <c r="BA47" s="93"/>
      <c r="BB47" s="93"/>
      <c r="BC47" s="93"/>
      <c r="BD47" s="89"/>
      <c r="BE47" s="93"/>
      <c r="BF47" s="93"/>
      <c r="BG47" s="93"/>
      <c r="BH47" s="93"/>
      <c r="BI47" s="89"/>
      <c r="BJ47" s="89"/>
      <c r="BK47" s="89"/>
      <c r="BL47" s="89"/>
      <c r="BM47" s="89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</row>
    <row r="48" spans="1:102" s="99" customFormat="1" x14ac:dyDescent="0.2">
      <c r="A48" s="89"/>
      <c r="B48" s="97"/>
      <c r="C48" s="97"/>
      <c r="D48" s="97"/>
      <c r="E48" s="97"/>
      <c r="F48" s="97"/>
      <c r="G48" s="97"/>
      <c r="H48" s="97"/>
      <c r="I48" s="97"/>
      <c r="J48" s="97"/>
      <c r="K48" s="98"/>
      <c r="L48" s="98"/>
      <c r="M48" s="98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102">
        <v>2020</v>
      </c>
      <c r="AP48" s="102"/>
      <c r="AQ48" s="102"/>
      <c r="AR48" s="101">
        <v>10023.84</v>
      </c>
      <c r="AS48" s="101"/>
      <c r="AT48" s="101"/>
      <c r="AU48" s="101"/>
      <c r="AV48" s="101">
        <v>50119.21</v>
      </c>
      <c r="AW48" s="101"/>
      <c r="AX48" s="101"/>
      <c r="AY48" s="101"/>
      <c r="AZ48" s="91"/>
      <c r="BA48" s="91"/>
      <c r="BB48" s="91"/>
      <c r="BC48" s="91"/>
      <c r="BD48" s="90"/>
      <c r="BE48" s="91"/>
      <c r="BF48" s="91"/>
      <c r="BG48" s="91"/>
      <c r="BH48" s="91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</row>
    <row r="49" spans="1:102" s="99" customFormat="1" x14ac:dyDescent="0.2">
      <c r="A49" s="89"/>
      <c r="B49" s="97"/>
      <c r="C49" s="97"/>
      <c r="D49" s="97"/>
      <c r="E49" s="97"/>
      <c r="F49" s="97"/>
      <c r="G49" s="97"/>
      <c r="H49" s="97"/>
      <c r="I49" s="97"/>
      <c r="J49" s="97"/>
      <c r="K49" s="98"/>
      <c r="L49" s="98"/>
      <c r="M49" s="98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102">
        <v>2021</v>
      </c>
      <c r="AP49" s="102"/>
      <c r="AQ49" s="102"/>
      <c r="AR49" s="101">
        <v>10114.06</v>
      </c>
      <c r="AS49" s="101"/>
      <c r="AT49" s="101"/>
      <c r="AU49" s="101"/>
      <c r="AV49" s="101">
        <v>50570.28</v>
      </c>
      <c r="AW49" s="101"/>
      <c r="AX49" s="101"/>
      <c r="AY49" s="101"/>
      <c r="AZ49" s="91"/>
      <c r="BA49" s="91"/>
      <c r="BB49" s="91"/>
      <c r="BC49" s="91"/>
      <c r="BD49" s="90"/>
      <c r="BE49" s="91"/>
      <c r="BF49" s="91"/>
      <c r="BG49" s="91"/>
      <c r="BH49" s="91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90"/>
      <c r="CQ49" s="90"/>
      <c r="CR49" s="90"/>
      <c r="CS49" s="90"/>
      <c r="CT49" s="90"/>
      <c r="CU49" s="90"/>
      <c r="CV49" s="90"/>
      <c r="CW49" s="90"/>
      <c r="CX49" s="90"/>
    </row>
    <row r="50" spans="1:102" s="99" customFormat="1" x14ac:dyDescent="0.2">
      <c r="A50" s="89"/>
      <c r="B50" s="97"/>
      <c r="C50" s="97"/>
      <c r="D50" s="97"/>
      <c r="E50" s="97"/>
      <c r="F50" s="97"/>
      <c r="G50" s="97"/>
      <c r="H50" s="97"/>
      <c r="I50" s="97"/>
      <c r="J50" s="97"/>
      <c r="K50" s="98"/>
      <c r="L50" s="98"/>
      <c r="M50" s="98"/>
      <c r="N50" s="97"/>
      <c r="O50" s="97"/>
      <c r="P50" s="97"/>
      <c r="Q50" s="97"/>
      <c r="R50" s="97"/>
      <c r="S50" s="97"/>
      <c r="T50" s="97"/>
      <c r="U50" s="98"/>
      <c r="V50" s="98"/>
      <c r="W50" s="98"/>
      <c r="X50" s="97"/>
      <c r="Y50" s="90"/>
      <c r="Z50" s="90"/>
      <c r="AA50" s="90"/>
      <c r="AB50" s="91"/>
      <c r="AC50" s="90"/>
      <c r="AD50" s="90"/>
      <c r="AE50" s="90"/>
      <c r="AF50" s="91"/>
      <c r="AG50" s="91"/>
      <c r="AH50" s="91"/>
      <c r="AI50" s="90"/>
      <c r="AJ50" s="90"/>
      <c r="AK50" s="90"/>
      <c r="AL50" s="90"/>
      <c r="AM50" s="90"/>
      <c r="AN50" s="90"/>
      <c r="AO50" s="102">
        <v>2022</v>
      </c>
      <c r="AP50" s="102"/>
      <c r="AQ50" s="102"/>
      <c r="AR50" s="101">
        <v>10366.91</v>
      </c>
      <c r="AS50" s="101"/>
      <c r="AT50" s="101"/>
      <c r="AU50" s="101"/>
      <c r="AV50" s="101">
        <v>51834.54</v>
      </c>
      <c r="AW50" s="101"/>
      <c r="AX50" s="101"/>
      <c r="AY50" s="101"/>
      <c r="AZ50" s="91"/>
      <c r="BA50" s="91"/>
      <c r="BB50" s="91"/>
      <c r="BC50" s="91"/>
      <c r="BD50" s="90"/>
      <c r="BE50" s="91"/>
      <c r="BF50" s="91"/>
      <c r="BG50" s="91"/>
      <c r="BH50" s="91"/>
      <c r="BI50" s="90"/>
      <c r="BJ50" s="90"/>
      <c r="BK50" s="90"/>
      <c r="BL50" s="90"/>
      <c r="BM50" s="90"/>
      <c r="BN50" s="90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90"/>
      <c r="CM50" s="90"/>
      <c r="CN50" s="90"/>
      <c r="CO50" s="90"/>
      <c r="CP50" s="90"/>
      <c r="CQ50" s="90"/>
      <c r="CR50" s="90"/>
      <c r="CS50" s="90"/>
      <c r="CT50" s="90"/>
      <c r="CU50" s="90"/>
      <c r="CV50" s="90"/>
      <c r="CW50" s="90"/>
      <c r="CX50" s="90"/>
    </row>
    <row r="51" spans="1:102" s="99" customFormat="1" x14ac:dyDescent="0.2">
      <c r="A51" s="89"/>
      <c r="B51" s="97"/>
      <c r="C51" s="97"/>
      <c r="D51" s="97"/>
      <c r="E51" s="97"/>
      <c r="F51" s="97"/>
      <c r="G51" s="97"/>
      <c r="H51" s="97"/>
      <c r="I51" s="97"/>
      <c r="J51" s="97"/>
      <c r="K51" s="98"/>
      <c r="L51" s="98"/>
      <c r="M51" s="98"/>
      <c r="N51" s="97"/>
      <c r="O51" s="97"/>
      <c r="P51" s="97"/>
      <c r="Q51" s="97"/>
      <c r="R51" s="97"/>
      <c r="S51" s="97"/>
      <c r="T51" s="97"/>
      <c r="U51" s="98"/>
      <c r="V51" s="98"/>
      <c r="W51" s="98"/>
      <c r="X51" s="97"/>
      <c r="Y51" s="90"/>
      <c r="Z51" s="90"/>
      <c r="AA51" s="90"/>
      <c r="AB51" s="91"/>
      <c r="AC51" s="90"/>
      <c r="AD51" s="90"/>
      <c r="AE51" s="90"/>
      <c r="AF51" s="91"/>
      <c r="AG51" s="91"/>
      <c r="AH51" s="91"/>
      <c r="AI51" s="90"/>
      <c r="AJ51" s="90"/>
      <c r="AK51" s="90"/>
      <c r="AL51" s="90"/>
      <c r="AM51" s="90"/>
      <c r="AN51" s="90"/>
      <c r="AO51" s="102">
        <v>2023</v>
      </c>
      <c r="AP51" s="102"/>
      <c r="AQ51" s="102"/>
      <c r="AR51" s="101">
        <v>11426.46</v>
      </c>
      <c r="AS51" s="101"/>
      <c r="AT51" s="101"/>
      <c r="AU51" s="101"/>
      <c r="AV51" s="101">
        <v>57132.29</v>
      </c>
      <c r="AW51" s="101"/>
      <c r="AX51" s="101"/>
      <c r="AY51" s="101"/>
      <c r="AZ51" s="91"/>
      <c r="BA51" s="91"/>
      <c r="BB51" s="91"/>
      <c r="BC51" s="91"/>
      <c r="BD51" s="90"/>
      <c r="BE51" s="91"/>
      <c r="BF51" s="91"/>
      <c r="BG51" s="91"/>
      <c r="BH51" s="91"/>
      <c r="BI51" s="90"/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90"/>
      <c r="CO51" s="90"/>
      <c r="CP51" s="90"/>
      <c r="CQ51" s="90"/>
      <c r="CR51" s="90"/>
      <c r="CS51" s="90"/>
      <c r="CT51" s="90"/>
      <c r="CU51" s="90"/>
      <c r="CV51" s="90"/>
      <c r="CW51" s="90"/>
      <c r="CX51" s="90"/>
    </row>
    <row r="52" spans="1:102" s="99" customFormat="1" x14ac:dyDescent="0.2">
      <c r="A52" s="89"/>
      <c r="B52" s="97"/>
      <c r="C52" s="97"/>
      <c r="D52" s="97"/>
      <c r="E52" s="97"/>
      <c r="F52" s="97"/>
      <c r="G52" s="97"/>
      <c r="H52" s="97"/>
      <c r="I52" s="97"/>
      <c r="J52" s="97"/>
      <c r="K52" s="98"/>
      <c r="L52" s="98"/>
      <c r="M52" s="98"/>
      <c r="N52" s="97"/>
      <c r="O52" s="97"/>
      <c r="P52" s="97"/>
      <c r="Q52" s="97"/>
      <c r="R52" s="97"/>
      <c r="S52" s="97"/>
      <c r="T52" s="97"/>
      <c r="U52" s="98"/>
      <c r="V52" s="98"/>
      <c r="W52" s="98"/>
      <c r="X52" s="97"/>
      <c r="Y52" s="90"/>
      <c r="Z52" s="90"/>
      <c r="AA52" s="90"/>
      <c r="AB52" s="91"/>
      <c r="AC52" s="90"/>
      <c r="AD52" s="90"/>
      <c r="AE52" s="90"/>
      <c r="AF52" s="91"/>
      <c r="AG52" s="91"/>
      <c r="AH52" s="91"/>
      <c r="AI52" s="90"/>
      <c r="AJ52" s="90"/>
      <c r="AK52" s="90"/>
      <c r="AL52" s="90"/>
      <c r="AM52" s="90"/>
      <c r="AN52" s="90"/>
      <c r="AO52" s="102">
        <v>2024</v>
      </c>
      <c r="AP52" s="102"/>
      <c r="AQ52" s="102"/>
      <c r="AR52" s="101">
        <v>11860.66</v>
      </c>
      <c r="AS52" s="101"/>
      <c r="AT52" s="101"/>
      <c r="AU52" s="101"/>
      <c r="AV52" s="101">
        <v>59303.32</v>
      </c>
      <c r="AW52" s="101"/>
      <c r="AX52" s="101"/>
      <c r="AY52" s="101"/>
      <c r="AZ52" s="91"/>
      <c r="BA52" s="91"/>
      <c r="BB52" s="91"/>
      <c r="BC52" s="91"/>
      <c r="BD52" s="90"/>
      <c r="BE52" s="91"/>
      <c r="BF52" s="91"/>
      <c r="BG52" s="91"/>
      <c r="BH52" s="91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90"/>
      <c r="CM52" s="90"/>
      <c r="CN52" s="90"/>
      <c r="CO52" s="90"/>
      <c r="CP52" s="90"/>
      <c r="CQ52" s="90"/>
      <c r="CR52" s="90"/>
      <c r="CS52" s="90"/>
      <c r="CT52" s="90"/>
      <c r="CU52" s="90"/>
      <c r="CV52" s="90"/>
      <c r="CW52" s="90"/>
      <c r="CX52" s="90"/>
    </row>
    <row r="53" spans="1:102" s="99" customFormat="1" x14ac:dyDescent="0.2">
      <c r="A53" s="89"/>
      <c r="B53" s="97"/>
      <c r="C53" s="97"/>
      <c r="D53" s="97"/>
      <c r="E53" s="97"/>
      <c r="F53" s="97"/>
      <c r="G53" s="97"/>
      <c r="H53" s="97"/>
      <c r="I53" s="97"/>
      <c r="J53" s="97"/>
      <c r="K53" s="98"/>
      <c r="L53" s="98"/>
      <c r="M53" s="98"/>
      <c r="N53" s="97"/>
      <c r="O53" s="97"/>
      <c r="P53" s="97"/>
      <c r="Q53" s="97"/>
      <c r="R53" s="97"/>
      <c r="S53" s="97"/>
      <c r="T53" s="97"/>
      <c r="U53" s="98"/>
      <c r="V53" s="98"/>
      <c r="W53" s="98"/>
      <c r="X53" s="97"/>
      <c r="Y53" s="90"/>
      <c r="Z53" s="90"/>
      <c r="AA53" s="90"/>
      <c r="AB53" s="91"/>
      <c r="AC53" s="90"/>
      <c r="AD53" s="90"/>
      <c r="AE53" s="90"/>
      <c r="AF53" s="91"/>
      <c r="AG53" s="91"/>
      <c r="AH53" s="91"/>
      <c r="AI53" s="90"/>
      <c r="AJ53" s="90"/>
      <c r="AK53" s="90"/>
      <c r="AL53" s="90"/>
      <c r="AM53" s="90"/>
      <c r="AN53" s="90"/>
      <c r="AO53" s="102">
        <v>2025</v>
      </c>
      <c r="AP53" s="102"/>
      <c r="AQ53" s="102"/>
      <c r="AR53" s="101">
        <v>12192.76</v>
      </c>
      <c r="AS53" s="101"/>
      <c r="AT53" s="101"/>
      <c r="AU53" s="101"/>
      <c r="AV53" s="101">
        <v>60963.82</v>
      </c>
      <c r="AW53" s="101"/>
      <c r="AX53" s="101"/>
      <c r="AY53" s="101"/>
      <c r="AZ53" s="91"/>
      <c r="BA53" s="91"/>
      <c r="BB53" s="91"/>
      <c r="BC53" s="91"/>
      <c r="BD53" s="90"/>
      <c r="BE53" s="91"/>
      <c r="BF53" s="91"/>
      <c r="BG53" s="91"/>
      <c r="BH53" s="91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90"/>
      <c r="CP53" s="90"/>
      <c r="CQ53" s="90"/>
      <c r="CR53" s="90"/>
      <c r="CS53" s="90"/>
      <c r="CT53" s="90"/>
      <c r="CU53" s="90"/>
      <c r="CV53" s="90"/>
      <c r="CW53" s="90"/>
      <c r="CX53" s="90"/>
    </row>
    <row r="54" spans="1:102" s="99" customFormat="1" x14ac:dyDescent="0.2">
      <c r="A54" s="89"/>
      <c r="B54" s="97"/>
      <c r="C54" s="97"/>
      <c r="D54" s="97"/>
      <c r="E54" s="97"/>
      <c r="F54" s="97"/>
      <c r="G54" s="97"/>
      <c r="H54" s="97"/>
      <c r="I54" s="97"/>
      <c r="J54" s="97"/>
      <c r="K54" s="98"/>
      <c r="L54" s="98"/>
      <c r="M54" s="98"/>
      <c r="N54" s="97"/>
      <c r="O54" s="97"/>
      <c r="P54" s="97"/>
      <c r="Q54" s="97"/>
      <c r="R54" s="97"/>
      <c r="S54" s="97"/>
      <c r="T54" s="97"/>
      <c r="U54" s="98"/>
      <c r="V54" s="98"/>
      <c r="W54" s="98"/>
      <c r="X54" s="97"/>
      <c r="Y54" s="90"/>
      <c r="Z54" s="90"/>
      <c r="AA54" s="90"/>
      <c r="AB54" s="91"/>
      <c r="AC54" s="90"/>
      <c r="AD54" s="90"/>
      <c r="AE54" s="90"/>
      <c r="AF54" s="91"/>
      <c r="AG54" s="91"/>
      <c r="AH54" s="91"/>
      <c r="AI54" s="90"/>
      <c r="AJ54" s="90"/>
      <c r="AK54" s="90"/>
      <c r="AL54" s="90"/>
      <c r="AM54" s="90"/>
      <c r="AN54" s="90"/>
      <c r="AO54" s="102">
        <v>2026</v>
      </c>
      <c r="AP54" s="102"/>
      <c r="AQ54" s="102"/>
      <c r="AR54" s="101">
        <v>12546.35</v>
      </c>
      <c r="AS54" s="101"/>
      <c r="AT54" s="101"/>
      <c r="AU54" s="101"/>
      <c r="AV54" s="101">
        <v>62731.77</v>
      </c>
      <c r="AW54" s="101"/>
      <c r="AX54" s="101"/>
      <c r="AY54" s="101"/>
      <c r="AZ54" s="91"/>
      <c r="BA54" s="91"/>
      <c r="BB54" s="91"/>
      <c r="BC54" s="91"/>
      <c r="BD54" s="90"/>
      <c r="BE54" s="91"/>
      <c r="BF54" s="91"/>
      <c r="BG54" s="91"/>
      <c r="BH54" s="91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</row>
    <row r="55" spans="1:102" s="99" customFormat="1" x14ac:dyDescent="0.2">
      <c r="A55" s="89"/>
      <c r="B55" s="97"/>
      <c r="C55" s="97"/>
      <c r="D55" s="97"/>
      <c r="E55" s="97"/>
      <c r="F55" s="97"/>
      <c r="G55" s="97"/>
      <c r="H55" s="97"/>
      <c r="I55" s="97"/>
      <c r="J55" s="97"/>
      <c r="K55" s="98"/>
      <c r="L55" s="98"/>
      <c r="M55" s="98"/>
      <c r="N55" s="97"/>
      <c r="O55" s="97"/>
      <c r="P55" s="97"/>
      <c r="Q55" s="97"/>
      <c r="R55" s="97"/>
      <c r="S55" s="97"/>
      <c r="T55" s="97"/>
      <c r="U55" s="98"/>
      <c r="V55" s="98"/>
      <c r="W55" s="98"/>
      <c r="X55" s="97"/>
      <c r="Y55" s="90"/>
      <c r="Z55" s="90"/>
      <c r="AA55" s="90"/>
      <c r="AB55" s="91"/>
      <c r="AC55" s="90"/>
      <c r="AD55" s="90"/>
      <c r="AE55" s="90"/>
      <c r="AF55" s="91"/>
      <c r="AG55" s="91"/>
      <c r="AH55" s="91"/>
      <c r="AI55" s="90"/>
      <c r="AJ55" s="90"/>
      <c r="AK55" s="90"/>
      <c r="AL55" s="90"/>
      <c r="AM55" s="90"/>
      <c r="AN55" s="90"/>
      <c r="AO55" s="102">
        <v>2027</v>
      </c>
      <c r="AP55" s="102"/>
      <c r="AQ55" s="102"/>
      <c r="AR55" s="101"/>
      <c r="AS55" s="101"/>
      <c r="AT55" s="101"/>
      <c r="AU55" s="101"/>
      <c r="AV55" s="101"/>
      <c r="AW55" s="101"/>
      <c r="AX55" s="101"/>
      <c r="AY55" s="101"/>
      <c r="AZ55" s="91"/>
      <c r="BA55" s="91"/>
      <c r="BB55" s="91"/>
      <c r="BC55" s="91"/>
      <c r="BD55" s="90"/>
      <c r="BE55" s="91"/>
      <c r="BF55" s="91"/>
      <c r="BG55" s="91"/>
      <c r="BH55" s="91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90"/>
      <c r="CO55" s="90"/>
      <c r="CP55" s="90"/>
      <c r="CQ55" s="90"/>
      <c r="CR55" s="90"/>
      <c r="CS55" s="90"/>
      <c r="CT55" s="90"/>
      <c r="CU55" s="90"/>
      <c r="CV55" s="90"/>
      <c r="CW55" s="90"/>
      <c r="CX55" s="90"/>
    </row>
    <row r="56" spans="1:102" s="99" customFormat="1" x14ac:dyDescent="0.2">
      <c r="A56" s="89"/>
      <c r="B56" s="97"/>
      <c r="C56" s="97"/>
      <c r="D56" s="97"/>
      <c r="E56" s="97"/>
      <c r="F56" s="97"/>
      <c r="G56" s="97"/>
      <c r="H56" s="97"/>
      <c r="I56" s="97"/>
      <c r="J56" s="97"/>
      <c r="K56" s="98"/>
      <c r="L56" s="98"/>
      <c r="M56" s="98"/>
      <c r="N56" s="97"/>
      <c r="O56" s="97"/>
      <c r="P56" s="97"/>
      <c r="Q56" s="97"/>
      <c r="R56" s="97"/>
      <c r="S56" s="97"/>
      <c r="T56" s="97"/>
      <c r="U56" s="98"/>
      <c r="V56" s="98"/>
      <c r="W56" s="98"/>
      <c r="X56" s="97"/>
      <c r="Y56" s="90"/>
      <c r="Z56" s="90"/>
      <c r="AA56" s="90"/>
      <c r="AB56" s="91"/>
      <c r="AC56" s="90"/>
      <c r="AD56" s="90"/>
      <c r="AE56" s="90"/>
      <c r="AF56" s="91"/>
      <c r="AG56" s="91"/>
      <c r="AH56" s="91"/>
      <c r="AI56" s="90"/>
      <c r="AJ56" s="90"/>
      <c r="AK56" s="90"/>
      <c r="AL56" s="90"/>
      <c r="AM56" s="90"/>
      <c r="AN56" s="90"/>
      <c r="AO56" s="102">
        <v>2028</v>
      </c>
      <c r="AP56" s="102"/>
      <c r="AQ56" s="102"/>
      <c r="AR56" s="101"/>
      <c r="AS56" s="101"/>
      <c r="AT56" s="101"/>
      <c r="AU56" s="101"/>
      <c r="AV56" s="101"/>
      <c r="AW56" s="101"/>
      <c r="AX56" s="101"/>
      <c r="AY56" s="101"/>
      <c r="AZ56" s="91"/>
      <c r="BA56" s="91"/>
      <c r="BB56" s="91"/>
      <c r="BC56" s="91"/>
      <c r="BD56" s="90"/>
      <c r="BE56" s="91"/>
      <c r="BF56" s="91"/>
      <c r="BG56" s="91"/>
      <c r="BH56" s="91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</row>
    <row r="57" spans="1:102" s="99" customFormat="1" x14ac:dyDescent="0.2">
      <c r="A57" s="89"/>
      <c r="B57" s="97"/>
      <c r="C57" s="97"/>
      <c r="D57" s="97"/>
      <c r="E57" s="97"/>
      <c r="F57" s="97"/>
      <c r="G57" s="97"/>
      <c r="H57" s="97"/>
      <c r="I57" s="97"/>
      <c r="J57" s="97"/>
      <c r="K57" s="98"/>
      <c r="L57" s="98"/>
      <c r="M57" s="98"/>
      <c r="N57" s="97"/>
      <c r="O57" s="97"/>
      <c r="P57" s="97"/>
      <c r="Q57" s="97"/>
      <c r="R57" s="97"/>
      <c r="S57" s="97"/>
      <c r="T57" s="97"/>
      <c r="U57" s="98"/>
      <c r="V57" s="98"/>
      <c r="W57" s="98"/>
      <c r="X57" s="97"/>
      <c r="Y57" s="90"/>
      <c r="Z57" s="90"/>
      <c r="AA57" s="90"/>
      <c r="AB57" s="91"/>
      <c r="AC57" s="90"/>
      <c r="AD57" s="90"/>
      <c r="AE57" s="90"/>
      <c r="AF57" s="91"/>
      <c r="AG57" s="91"/>
      <c r="AH57" s="91"/>
      <c r="AI57" s="90"/>
      <c r="AJ57" s="90"/>
      <c r="AK57" s="90"/>
      <c r="AL57" s="90"/>
      <c r="AM57" s="90"/>
      <c r="AN57" s="90"/>
      <c r="AO57" s="102">
        <v>2029</v>
      </c>
      <c r="AP57" s="102"/>
      <c r="AQ57" s="102"/>
      <c r="AR57" s="101"/>
      <c r="AS57" s="101"/>
      <c r="AT57" s="101"/>
      <c r="AU57" s="101"/>
      <c r="AV57" s="101"/>
      <c r="AW57" s="101"/>
      <c r="AX57" s="101"/>
      <c r="AY57" s="101"/>
      <c r="AZ57" s="91"/>
      <c r="BA57" s="91"/>
      <c r="BB57" s="91"/>
      <c r="BC57" s="91"/>
      <c r="BD57" s="90"/>
      <c r="BE57" s="91"/>
      <c r="BF57" s="91"/>
      <c r="BG57" s="91"/>
      <c r="BH57" s="91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90"/>
      <c r="CM57" s="90"/>
      <c r="CN57" s="90"/>
      <c r="CO57" s="90"/>
      <c r="CP57" s="90"/>
      <c r="CQ57" s="90"/>
      <c r="CR57" s="90"/>
      <c r="CS57" s="90"/>
      <c r="CT57" s="90"/>
      <c r="CU57" s="90"/>
      <c r="CV57" s="90"/>
      <c r="CW57" s="90"/>
      <c r="CX57" s="90"/>
    </row>
    <row r="58" spans="1:102" s="99" customFormat="1" x14ac:dyDescent="0.2">
      <c r="A58" s="89"/>
      <c r="B58" s="97"/>
      <c r="C58" s="97"/>
      <c r="D58" s="97"/>
      <c r="E58" s="97"/>
      <c r="F58" s="97"/>
      <c r="G58" s="97"/>
      <c r="H58" s="97"/>
      <c r="I58" s="97"/>
      <c r="J58" s="97"/>
      <c r="K58" s="98"/>
      <c r="L58" s="98"/>
      <c r="M58" s="98"/>
      <c r="N58" s="97"/>
      <c r="O58" s="97"/>
      <c r="P58" s="97"/>
      <c r="Q58" s="97"/>
      <c r="R58" s="97"/>
      <c r="S58" s="97"/>
      <c r="T58" s="97"/>
      <c r="U58" s="98"/>
      <c r="V58" s="98"/>
      <c r="W58" s="98"/>
      <c r="X58" s="97"/>
      <c r="Y58" s="90"/>
      <c r="Z58" s="90"/>
      <c r="AA58" s="90"/>
      <c r="AB58" s="91"/>
      <c r="AC58" s="90"/>
      <c r="AD58" s="90"/>
      <c r="AE58" s="90"/>
      <c r="AF58" s="91"/>
      <c r="AG58" s="91"/>
      <c r="AH58" s="91"/>
      <c r="AI58" s="90"/>
      <c r="AJ58" s="90"/>
      <c r="AK58" s="90"/>
      <c r="AL58" s="90"/>
      <c r="AM58" s="90"/>
      <c r="AN58" s="90"/>
      <c r="AO58" s="102">
        <v>2030</v>
      </c>
      <c r="AP58" s="102"/>
      <c r="AQ58" s="102"/>
      <c r="AR58" s="101"/>
      <c r="AS58" s="101"/>
      <c r="AT58" s="101"/>
      <c r="AU58" s="101"/>
      <c r="AV58" s="101"/>
      <c r="AW58" s="101"/>
      <c r="AX58" s="101"/>
      <c r="AY58" s="101"/>
      <c r="AZ58" s="91"/>
      <c r="BA58" s="91"/>
      <c r="BB58" s="91"/>
      <c r="BC58" s="91"/>
      <c r="BD58" s="90"/>
      <c r="BE58" s="91"/>
      <c r="BF58" s="91"/>
      <c r="BG58" s="91"/>
      <c r="BH58" s="91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  <c r="CR58" s="90"/>
      <c r="CS58" s="90"/>
      <c r="CT58" s="90"/>
      <c r="CU58" s="90"/>
      <c r="CV58" s="90"/>
      <c r="CW58" s="90"/>
      <c r="CX58" s="90"/>
    </row>
    <row r="59" spans="1:102" s="99" customFormat="1" x14ac:dyDescent="0.2">
      <c r="A59" s="89"/>
      <c r="B59" s="97"/>
      <c r="C59" s="97"/>
      <c r="D59" s="97"/>
      <c r="E59" s="97"/>
      <c r="F59" s="97"/>
      <c r="G59" s="97"/>
      <c r="H59" s="97"/>
      <c r="I59" s="97"/>
      <c r="J59" s="97"/>
      <c r="K59" s="98"/>
      <c r="L59" s="98"/>
      <c r="M59" s="98"/>
      <c r="N59" s="97"/>
      <c r="O59" s="97"/>
      <c r="P59" s="97"/>
      <c r="Q59" s="97"/>
      <c r="R59" s="97"/>
      <c r="S59" s="97"/>
      <c r="T59" s="97"/>
      <c r="U59" s="98"/>
      <c r="V59" s="98"/>
      <c r="W59" s="98"/>
      <c r="X59" s="97"/>
      <c r="Y59" s="90"/>
      <c r="Z59" s="90"/>
      <c r="AA59" s="90"/>
      <c r="AB59" s="91"/>
      <c r="AC59" s="90"/>
      <c r="AD59" s="90"/>
      <c r="AE59" s="90"/>
      <c r="AF59" s="91"/>
      <c r="AG59" s="91"/>
      <c r="AH59" s="91"/>
      <c r="AI59" s="90"/>
      <c r="AJ59" s="90"/>
      <c r="AK59" s="90"/>
      <c r="AL59" s="90"/>
      <c r="AM59" s="90"/>
      <c r="AN59" s="90"/>
      <c r="AO59" s="102">
        <v>2031</v>
      </c>
      <c r="AP59" s="102"/>
      <c r="AQ59" s="102"/>
      <c r="AR59" s="101"/>
      <c r="AS59" s="101"/>
      <c r="AT59" s="101"/>
      <c r="AU59" s="101"/>
      <c r="AV59" s="101"/>
      <c r="AW59" s="101"/>
      <c r="AX59" s="101"/>
      <c r="AY59" s="101"/>
      <c r="AZ59" s="91"/>
      <c r="BA59" s="91"/>
      <c r="BB59" s="91"/>
      <c r="BC59" s="91"/>
      <c r="BD59" s="90"/>
      <c r="BE59" s="91"/>
      <c r="BF59" s="91"/>
      <c r="BG59" s="91"/>
      <c r="BH59" s="91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90"/>
      <c r="CM59" s="90"/>
      <c r="CN59" s="90"/>
      <c r="CO59" s="90"/>
      <c r="CP59" s="90"/>
      <c r="CQ59" s="90"/>
      <c r="CR59" s="90"/>
      <c r="CS59" s="90"/>
      <c r="CT59" s="90"/>
      <c r="CU59" s="90"/>
      <c r="CV59" s="90"/>
      <c r="CW59" s="90"/>
      <c r="CX59" s="90"/>
    </row>
    <row r="60" spans="1:102" s="99" customFormat="1" x14ac:dyDescent="0.2">
      <c r="A60" s="89"/>
      <c r="B60" s="97"/>
      <c r="C60" s="97"/>
      <c r="D60" s="97"/>
      <c r="E60" s="97"/>
      <c r="F60" s="97"/>
      <c r="G60" s="97"/>
      <c r="H60" s="97"/>
      <c r="I60" s="97"/>
      <c r="J60" s="97"/>
      <c r="K60" s="98"/>
      <c r="L60" s="98"/>
      <c r="M60" s="98"/>
      <c r="N60" s="97"/>
      <c r="O60" s="97"/>
      <c r="P60" s="97"/>
      <c r="Q60" s="97"/>
      <c r="R60" s="97"/>
      <c r="S60" s="97"/>
      <c r="T60" s="97"/>
      <c r="U60" s="98"/>
      <c r="V60" s="98"/>
      <c r="W60" s="98"/>
      <c r="X60" s="97"/>
      <c r="Y60" s="90"/>
      <c r="Z60" s="90"/>
      <c r="AA60" s="90"/>
      <c r="AB60" s="91"/>
      <c r="AC60" s="90"/>
      <c r="AD60" s="90"/>
      <c r="AE60" s="90"/>
      <c r="AF60" s="91"/>
      <c r="AG60" s="91"/>
      <c r="AH60" s="91"/>
      <c r="AI60" s="90"/>
      <c r="AJ60" s="90"/>
      <c r="AK60" s="90"/>
      <c r="AL60" s="90"/>
      <c r="AM60" s="90"/>
      <c r="AN60" s="90"/>
      <c r="AO60" s="102">
        <v>2032</v>
      </c>
      <c r="AP60" s="102"/>
      <c r="AQ60" s="102"/>
      <c r="AR60" s="101"/>
      <c r="AS60" s="101"/>
      <c r="AT60" s="101"/>
      <c r="AU60" s="101"/>
      <c r="AV60" s="101"/>
      <c r="AW60" s="101"/>
      <c r="AX60" s="101"/>
      <c r="AY60" s="101"/>
      <c r="AZ60" s="91"/>
      <c r="BA60" s="91"/>
      <c r="BB60" s="91"/>
      <c r="BC60" s="91"/>
      <c r="BD60" s="90"/>
      <c r="BE60" s="91"/>
      <c r="BF60" s="91"/>
      <c r="BG60" s="91"/>
      <c r="BH60" s="91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90"/>
      <c r="CM60" s="90"/>
      <c r="CN60" s="90"/>
      <c r="CO60" s="90"/>
      <c r="CP60" s="90"/>
      <c r="CQ60" s="90"/>
      <c r="CR60" s="90"/>
      <c r="CS60" s="90"/>
      <c r="CT60" s="90"/>
      <c r="CU60" s="90"/>
      <c r="CV60" s="90"/>
      <c r="CW60" s="90"/>
      <c r="CX60" s="90"/>
    </row>
    <row r="61" spans="1:102" s="99" customFormat="1" x14ac:dyDescent="0.2">
      <c r="A61" s="89"/>
      <c r="B61" s="97"/>
      <c r="C61" s="97"/>
      <c r="D61" s="97"/>
      <c r="E61" s="97"/>
      <c r="F61" s="97"/>
      <c r="G61" s="97"/>
      <c r="H61" s="97"/>
      <c r="I61" s="97"/>
      <c r="J61" s="97"/>
      <c r="K61" s="98"/>
      <c r="L61" s="98"/>
      <c r="M61" s="98"/>
      <c r="N61" s="97"/>
      <c r="O61" s="97"/>
      <c r="P61" s="97"/>
      <c r="Q61" s="97"/>
      <c r="R61" s="97"/>
      <c r="S61" s="97"/>
      <c r="T61" s="97"/>
      <c r="U61" s="98"/>
      <c r="V61" s="98"/>
      <c r="W61" s="98"/>
      <c r="X61" s="97"/>
      <c r="Y61" s="90"/>
      <c r="Z61" s="90"/>
      <c r="AA61" s="90"/>
      <c r="AB61" s="91"/>
      <c r="AC61" s="90"/>
      <c r="AD61" s="90"/>
      <c r="AE61" s="90"/>
      <c r="AF61" s="91"/>
      <c r="AG61" s="91"/>
      <c r="AH61" s="91"/>
      <c r="AI61" s="90"/>
      <c r="AJ61" s="90"/>
      <c r="AK61" s="90"/>
      <c r="AL61" s="90"/>
      <c r="AM61" s="90"/>
      <c r="AN61" s="90"/>
      <c r="AO61" s="102">
        <v>2033</v>
      </c>
      <c r="AP61" s="102"/>
      <c r="AQ61" s="102"/>
      <c r="AR61" s="101"/>
      <c r="AS61" s="101"/>
      <c r="AT61" s="101"/>
      <c r="AU61" s="101"/>
      <c r="AV61" s="101"/>
      <c r="AW61" s="101"/>
      <c r="AX61" s="101"/>
      <c r="AY61" s="101"/>
      <c r="AZ61" s="91"/>
      <c r="BA61" s="91"/>
      <c r="BB61" s="91"/>
      <c r="BC61" s="91"/>
      <c r="BD61" s="90"/>
      <c r="BE61" s="91"/>
      <c r="BF61" s="91"/>
      <c r="BG61" s="91"/>
      <c r="BH61" s="91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90"/>
      <c r="CM61" s="90"/>
      <c r="CN61" s="90"/>
      <c r="CO61" s="90"/>
      <c r="CP61" s="90"/>
      <c r="CQ61" s="90"/>
      <c r="CR61" s="90"/>
      <c r="CS61" s="90"/>
      <c r="CT61" s="90"/>
      <c r="CU61" s="90"/>
      <c r="CV61" s="90"/>
      <c r="CW61" s="90"/>
      <c r="CX61" s="90"/>
    </row>
    <row r="62" spans="1:102" s="99" customFormat="1" x14ac:dyDescent="0.2">
      <c r="A62" s="89"/>
      <c r="B62" s="97"/>
      <c r="C62" s="97"/>
      <c r="D62" s="97"/>
      <c r="E62" s="97"/>
      <c r="F62" s="97"/>
      <c r="G62" s="97"/>
      <c r="H62" s="97"/>
      <c r="I62" s="97"/>
      <c r="J62" s="97"/>
      <c r="K62" s="98"/>
      <c r="L62" s="98"/>
      <c r="M62" s="98"/>
      <c r="N62" s="97"/>
      <c r="O62" s="97"/>
      <c r="P62" s="97"/>
      <c r="Q62" s="97"/>
      <c r="R62" s="97"/>
      <c r="S62" s="97"/>
      <c r="T62" s="97"/>
      <c r="U62" s="98"/>
      <c r="V62" s="98"/>
      <c r="W62" s="98"/>
      <c r="X62" s="97"/>
      <c r="Y62" s="90"/>
      <c r="Z62" s="90"/>
      <c r="AA62" s="90"/>
      <c r="AB62" s="91"/>
      <c r="AC62" s="90"/>
      <c r="AD62" s="90"/>
      <c r="AE62" s="90"/>
      <c r="AF62" s="91"/>
      <c r="AG62" s="91"/>
      <c r="AH62" s="91"/>
      <c r="AI62" s="90"/>
      <c r="AJ62" s="90"/>
      <c r="AK62" s="90"/>
      <c r="AL62" s="90"/>
      <c r="AM62" s="90"/>
      <c r="AN62" s="90"/>
      <c r="AO62" s="102">
        <v>2034</v>
      </c>
      <c r="AP62" s="102"/>
      <c r="AQ62" s="102"/>
      <c r="AR62" s="101"/>
      <c r="AS62" s="101"/>
      <c r="AT62" s="101"/>
      <c r="AU62" s="101"/>
      <c r="AV62" s="101"/>
      <c r="AW62" s="101"/>
      <c r="AX62" s="101"/>
      <c r="AY62" s="101"/>
      <c r="AZ62" s="91"/>
      <c r="BA62" s="91"/>
      <c r="BB62" s="91"/>
      <c r="BC62" s="91"/>
      <c r="BD62" s="90"/>
      <c r="BE62" s="91"/>
      <c r="BF62" s="91"/>
      <c r="BG62" s="91"/>
      <c r="BH62" s="91"/>
      <c r="BI62" s="90"/>
      <c r="BJ62" s="90"/>
      <c r="BK62" s="90"/>
      <c r="BL62" s="90"/>
      <c r="BM62" s="90"/>
      <c r="BN62" s="90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0"/>
      <c r="BZ62" s="90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90"/>
      <c r="CM62" s="90"/>
      <c r="CN62" s="90"/>
      <c r="CO62" s="90"/>
      <c r="CP62" s="90"/>
      <c r="CQ62" s="90"/>
      <c r="CR62" s="90"/>
      <c r="CS62" s="90"/>
      <c r="CT62" s="90"/>
      <c r="CU62" s="90"/>
      <c r="CV62" s="90"/>
      <c r="CW62" s="90"/>
      <c r="CX62" s="90"/>
    </row>
    <row r="63" spans="1:102" s="99" customFormat="1" x14ac:dyDescent="0.2">
      <c r="A63" s="89"/>
      <c r="B63" s="97"/>
      <c r="C63" s="97"/>
      <c r="D63" s="97"/>
      <c r="E63" s="97"/>
      <c r="F63" s="97"/>
      <c r="G63" s="97"/>
      <c r="H63" s="97"/>
      <c r="I63" s="97"/>
      <c r="J63" s="97"/>
      <c r="K63" s="98"/>
      <c r="L63" s="98"/>
      <c r="M63" s="98"/>
      <c r="N63" s="97"/>
      <c r="O63" s="97"/>
      <c r="P63" s="97"/>
      <c r="Q63" s="97"/>
      <c r="R63" s="97"/>
      <c r="S63" s="97"/>
      <c r="T63" s="97"/>
      <c r="U63" s="98"/>
      <c r="V63" s="98"/>
      <c r="W63" s="98"/>
      <c r="X63" s="97"/>
      <c r="Y63" s="90"/>
      <c r="Z63" s="90"/>
      <c r="AA63" s="90"/>
      <c r="AB63" s="91"/>
      <c r="AC63" s="90"/>
      <c r="AD63" s="90"/>
      <c r="AE63" s="90"/>
      <c r="AF63" s="91"/>
      <c r="AG63" s="91"/>
      <c r="AH63" s="91"/>
      <c r="AI63" s="90"/>
      <c r="AJ63" s="90"/>
      <c r="AK63" s="90"/>
      <c r="AL63" s="90"/>
      <c r="AM63" s="90"/>
      <c r="AN63" s="90"/>
      <c r="AO63" s="102">
        <v>2035</v>
      </c>
      <c r="AP63" s="102"/>
      <c r="AQ63" s="102"/>
      <c r="AR63" s="101"/>
      <c r="AS63" s="101"/>
      <c r="AT63" s="101"/>
      <c r="AU63" s="101"/>
      <c r="AV63" s="101"/>
      <c r="AW63" s="101"/>
      <c r="AX63" s="101"/>
      <c r="AY63" s="101"/>
      <c r="AZ63" s="91"/>
      <c r="BA63" s="91"/>
      <c r="BB63" s="91"/>
      <c r="BC63" s="91"/>
      <c r="BD63" s="90"/>
      <c r="BE63" s="91"/>
      <c r="BF63" s="91"/>
      <c r="BG63" s="91"/>
      <c r="BH63" s="91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90"/>
      <c r="CM63" s="90"/>
      <c r="CN63" s="90"/>
      <c r="CO63" s="90"/>
      <c r="CP63" s="90"/>
      <c r="CQ63" s="90"/>
      <c r="CR63" s="90"/>
      <c r="CS63" s="90"/>
      <c r="CT63" s="90"/>
      <c r="CU63" s="90"/>
      <c r="CV63" s="90"/>
      <c r="CW63" s="90"/>
      <c r="CX63" s="90"/>
    </row>
    <row r="64" spans="1:102" s="99" customFormat="1" x14ac:dyDescent="0.2">
      <c r="A64" s="89"/>
      <c r="B64" s="97"/>
      <c r="C64" s="97"/>
      <c r="D64" s="97"/>
      <c r="E64" s="97"/>
      <c r="F64" s="97"/>
      <c r="G64" s="97"/>
      <c r="H64" s="97"/>
      <c r="I64" s="97"/>
      <c r="J64" s="97"/>
      <c r="K64" s="98"/>
      <c r="L64" s="98"/>
      <c r="M64" s="98"/>
      <c r="N64" s="97"/>
      <c r="O64" s="97"/>
      <c r="P64" s="97"/>
      <c r="Q64" s="97"/>
      <c r="R64" s="97"/>
      <c r="S64" s="97"/>
      <c r="T64" s="97"/>
      <c r="U64" s="98"/>
      <c r="V64" s="98"/>
      <c r="W64" s="98"/>
      <c r="X64" s="97"/>
      <c r="Y64" s="90"/>
      <c r="Z64" s="90"/>
      <c r="AA64" s="90"/>
      <c r="AB64" s="91"/>
      <c r="AC64" s="90"/>
      <c r="AD64" s="90"/>
      <c r="AE64" s="90"/>
      <c r="AF64" s="91"/>
      <c r="AG64" s="91"/>
      <c r="AH64" s="91"/>
      <c r="AI64" s="90"/>
      <c r="AJ64" s="90"/>
      <c r="AK64" s="90"/>
      <c r="AL64" s="90"/>
      <c r="AM64" s="90"/>
      <c r="AN64" s="90"/>
      <c r="AO64" s="102">
        <v>2036</v>
      </c>
      <c r="AP64" s="102"/>
      <c r="AQ64" s="102"/>
      <c r="AR64" s="101"/>
      <c r="AS64" s="101"/>
      <c r="AT64" s="101"/>
      <c r="AU64" s="101"/>
      <c r="AV64" s="101"/>
      <c r="AW64" s="101"/>
      <c r="AX64" s="101"/>
      <c r="AY64" s="101"/>
      <c r="AZ64" s="91"/>
      <c r="BA64" s="91"/>
      <c r="BB64" s="91"/>
      <c r="BC64" s="91"/>
      <c r="BD64" s="90"/>
      <c r="BE64" s="91"/>
      <c r="BF64" s="91"/>
      <c r="BG64" s="91"/>
      <c r="BH64" s="91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0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90"/>
      <c r="CM64" s="90"/>
      <c r="CN64" s="90"/>
      <c r="CO64" s="90"/>
      <c r="CP64" s="90"/>
      <c r="CQ64" s="90"/>
      <c r="CR64" s="90"/>
      <c r="CS64" s="90"/>
      <c r="CT64" s="90"/>
      <c r="CU64" s="90"/>
      <c r="CV64" s="90"/>
      <c r="CW64" s="90"/>
      <c r="CX64" s="90"/>
    </row>
    <row r="65" spans="1:102" s="99" customFormat="1" x14ac:dyDescent="0.2">
      <c r="A65" s="89"/>
      <c r="B65" s="97"/>
      <c r="C65" s="97"/>
      <c r="D65" s="97"/>
      <c r="E65" s="97"/>
      <c r="F65" s="97"/>
      <c r="G65" s="97"/>
      <c r="H65" s="97"/>
      <c r="I65" s="97"/>
      <c r="J65" s="97"/>
      <c r="K65" s="98"/>
      <c r="L65" s="98"/>
      <c r="M65" s="98"/>
      <c r="N65" s="97"/>
      <c r="O65" s="97"/>
      <c r="P65" s="97"/>
      <c r="Q65" s="97"/>
      <c r="R65" s="97"/>
      <c r="S65" s="97"/>
      <c r="T65" s="97"/>
      <c r="U65" s="98"/>
      <c r="V65" s="98"/>
      <c r="W65" s="98"/>
      <c r="X65" s="97"/>
      <c r="Y65" s="90"/>
      <c r="Z65" s="90"/>
      <c r="AA65" s="90"/>
      <c r="AB65" s="91"/>
      <c r="AC65" s="90"/>
      <c r="AD65" s="90"/>
      <c r="AE65" s="90"/>
      <c r="AF65" s="91"/>
      <c r="AG65" s="91"/>
      <c r="AH65" s="91"/>
      <c r="AI65" s="90"/>
      <c r="AJ65" s="90"/>
      <c r="AK65" s="90"/>
      <c r="AL65" s="90"/>
      <c r="AM65" s="90"/>
      <c r="AN65" s="90"/>
      <c r="AO65" s="102">
        <v>2037</v>
      </c>
      <c r="AP65" s="102"/>
      <c r="AQ65" s="102"/>
      <c r="AR65" s="101"/>
      <c r="AS65" s="101"/>
      <c r="AT65" s="101"/>
      <c r="AU65" s="101"/>
      <c r="AV65" s="101"/>
      <c r="AW65" s="101"/>
      <c r="AX65" s="101"/>
      <c r="AY65" s="101"/>
      <c r="AZ65" s="91"/>
      <c r="BA65" s="91"/>
      <c r="BB65" s="91"/>
      <c r="BC65" s="91"/>
      <c r="BD65" s="90"/>
      <c r="BE65" s="91"/>
      <c r="BF65" s="91"/>
      <c r="BG65" s="91"/>
      <c r="BH65" s="91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  <c r="CL65" s="90"/>
      <c r="CM65" s="90"/>
      <c r="CN65" s="90"/>
      <c r="CO65" s="90"/>
      <c r="CP65" s="90"/>
      <c r="CQ65" s="90"/>
      <c r="CR65" s="90"/>
      <c r="CS65" s="90"/>
      <c r="CT65" s="90"/>
      <c r="CU65" s="90"/>
      <c r="CV65" s="90"/>
      <c r="CW65" s="90"/>
      <c r="CX65" s="90"/>
    </row>
    <row r="66" spans="1:102" s="99" customFormat="1" x14ac:dyDescent="0.2">
      <c r="A66" s="89"/>
      <c r="B66" s="97"/>
      <c r="C66" s="97"/>
      <c r="D66" s="97"/>
      <c r="E66" s="97"/>
      <c r="F66" s="97"/>
      <c r="G66" s="97"/>
      <c r="H66" s="97"/>
      <c r="I66" s="97"/>
      <c r="J66" s="97"/>
      <c r="K66" s="98"/>
      <c r="L66" s="98"/>
      <c r="M66" s="98"/>
      <c r="N66" s="97"/>
      <c r="O66" s="97"/>
      <c r="P66" s="97"/>
      <c r="Q66" s="97"/>
      <c r="R66" s="97"/>
      <c r="S66" s="97"/>
      <c r="T66" s="97"/>
      <c r="U66" s="98"/>
      <c r="V66" s="98"/>
      <c r="W66" s="98"/>
      <c r="X66" s="97"/>
      <c r="Y66" s="90"/>
      <c r="Z66" s="90"/>
      <c r="AA66" s="90"/>
      <c r="AB66" s="91"/>
      <c r="AC66" s="90"/>
      <c r="AD66" s="90"/>
      <c r="AE66" s="90"/>
      <c r="AF66" s="91"/>
      <c r="AG66" s="91"/>
      <c r="AH66" s="91"/>
      <c r="AI66" s="90"/>
      <c r="AJ66" s="90"/>
      <c r="AK66" s="90"/>
      <c r="AL66" s="90"/>
      <c r="AM66" s="90"/>
      <c r="AN66" s="90"/>
      <c r="AO66" s="102">
        <v>2038</v>
      </c>
      <c r="AP66" s="102"/>
      <c r="AQ66" s="102"/>
      <c r="AR66" s="101"/>
      <c r="AS66" s="101"/>
      <c r="AT66" s="101"/>
      <c r="AU66" s="101"/>
      <c r="AV66" s="101"/>
      <c r="AW66" s="101"/>
      <c r="AX66" s="101"/>
      <c r="AY66" s="101"/>
      <c r="AZ66" s="91"/>
      <c r="BA66" s="91"/>
      <c r="BB66" s="91"/>
      <c r="BC66" s="91"/>
      <c r="BD66" s="90"/>
      <c r="BE66" s="91"/>
      <c r="BF66" s="91"/>
      <c r="BG66" s="91"/>
      <c r="BH66" s="91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</row>
    <row r="67" spans="1:102" s="99" customFormat="1" x14ac:dyDescent="0.2">
      <c r="A67" s="89"/>
      <c r="B67" s="97"/>
      <c r="C67" s="97"/>
      <c r="D67" s="97"/>
      <c r="E67" s="97"/>
      <c r="F67" s="97"/>
      <c r="G67" s="97"/>
      <c r="H67" s="97"/>
      <c r="I67" s="97"/>
      <c r="J67" s="97"/>
      <c r="K67" s="98"/>
      <c r="L67" s="98"/>
      <c r="M67" s="98"/>
      <c r="N67" s="97"/>
      <c r="O67" s="97"/>
      <c r="P67" s="97"/>
      <c r="Q67" s="97"/>
      <c r="R67" s="97"/>
      <c r="S67" s="97"/>
      <c r="T67" s="97"/>
      <c r="U67" s="98"/>
      <c r="V67" s="98"/>
      <c r="W67" s="98"/>
      <c r="X67" s="97"/>
      <c r="Y67" s="90"/>
      <c r="Z67" s="90"/>
      <c r="AA67" s="90"/>
      <c r="AB67" s="91"/>
      <c r="AC67" s="90"/>
      <c r="AD67" s="90"/>
      <c r="AE67" s="90"/>
      <c r="AF67" s="91"/>
      <c r="AG67" s="91"/>
      <c r="AH67" s="91"/>
      <c r="AI67" s="90"/>
      <c r="AJ67" s="90"/>
      <c r="AK67" s="90"/>
      <c r="AL67" s="90"/>
      <c r="AM67" s="90"/>
      <c r="AN67" s="90"/>
      <c r="AO67" s="90"/>
      <c r="AP67" s="91"/>
      <c r="AQ67" s="91"/>
      <c r="AR67" s="91"/>
      <c r="AS67" s="90"/>
      <c r="AT67" s="90"/>
      <c r="AU67" s="90"/>
      <c r="AV67" s="90"/>
      <c r="AW67" s="90"/>
      <c r="AX67" s="90"/>
      <c r="AY67" s="90"/>
      <c r="AZ67" s="91"/>
      <c r="BA67" s="91"/>
      <c r="BB67" s="91"/>
      <c r="BC67" s="91"/>
      <c r="BD67" s="90"/>
      <c r="BE67" s="91"/>
      <c r="BF67" s="91"/>
      <c r="BG67" s="91"/>
      <c r="BH67" s="91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90"/>
      <c r="CM67" s="90"/>
      <c r="CN67" s="90"/>
      <c r="CO67" s="90"/>
      <c r="CP67" s="90"/>
      <c r="CQ67" s="90"/>
      <c r="CR67" s="90"/>
      <c r="CS67" s="90"/>
      <c r="CT67" s="90"/>
      <c r="CU67" s="90"/>
      <c r="CV67" s="90"/>
      <c r="CW67" s="90"/>
      <c r="CX67" s="90"/>
    </row>
    <row r="68" spans="1:102" s="99" customFormat="1" x14ac:dyDescent="0.2">
      <c r="A68" s="89"/>
      <c r="B68" s="97"/>
      <c r="C68" s="97"/>
      <c r="D68" s="97"/>
      <c r="E68" s="97"/>
      <c r="F68" s="97"/>
      <c r="G68" s="97"/>
      <c r="H68" s="97"/>
      <c r="I68" s="97"/>
      <c r="J68" s="97"/>
      <c r="K68" s="98"/>
      <c r="L68" s="98"/>
      <c r="M68" s="98"/>
      <c r="N68" s="97"/>
      <c r="O68" s="97"/>
      <c r="P68" s="97"/>
      <c r="Q68" s="97"/>
      <c r="R68" s="97"/>
      <c r="S68" s="97"/>
      <c r="T68" s="97"/>
      <c r="U68" s="98"/>
      <c r="V68" s="98"/>
      <c r="W68" s="98"/>
      <c r="X68" s="97"/>
      <c r="Y68" s="90"/>
      <c r="Z68" s="90"/>
      <c r="AA68" s="90"/>
      <c r="AB68" s="91"/>
      <c r="AC68" s="90"/>
      <c r="AD68" s="90"/>
      <c r="AE68" s="90"/>
      <c r="AF68" s="91"/>
      <c r="AG68" s="91"/>
      <c r="AH68" s="91"/>
      <c r="AI68" s="90"/>
      <c r="AJ68" s="90"/>
      <c r="AK68" s="90"/>
      <c r="AL68" s="90"/>
      <c r="AM68" s="90"/>
      <c r="AN68" s="90"/>
      <c r="AO68" s="90"/>
      <c r="AP68" s="91"/>
      <c r="AQ68" s="91"/>
      <c r="AR68" s="91"/>
      <c r="AS68" s="90"/>
      <c r="AT68" s="90"/>
      <c r="AU68" s="90"/>
      <c r="AV68" s="90"/>
      <c r="AW68" s="90"/>
      <c r="AX68" s="90"/>
      <c r="AY68" s="90"/>
      <c r="AZ68" s="91"/>
      <c r="BA68" s="91"/>
      <c r="BB68" s="91"/>
      <c r="BC68" s="91"/>
      <c r="BD68" s="90"/>
      <c r="BE68" s="91"/>
      <c r="BF68" s="91"/>
      <c r="BG68" s="91"/>
      <c r="BH68" s="91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90"/>
      <c r="CM68" s="90"/>
      <c r="CN68" s="90"/>
      <c r="CO68" s="90"/>
      <c r="CP68" s="90"/>
      <c r="CQ68" s="90"/>
      <c r="CR68" s="90"/>
      <c r="CS68" s="90"/>
      <c r="CT68" s="90"/>
      <c r="CU68" s="90"/>
      <c r="CV68" s="90"/>
      <c r="CW68" s="90"/>
      <c r="CX68" s="90"/>
    </row>
    <row r="69" spans="1:102" s="99" customFormat="1" x14ac:dyDescent="0.2">
      <c r="A69" s="89"/>
      <c r="B69" s="97"/>
      <c r="C69" s="97"/>
      <c r="D69" s="97"/>
      <c r="E69" s="97"/>
      <c r="F69" s="97"/>
      <c r="G69" s="97"/>
      <c r="H69" s="97"/>
      <c r="I69" s="97"/>
      <c r="J69" s="97"/>
      <c r="K69" s="98"/>
      <c r="L69" s="98"/>
      <c r="M69" s="98"/>
      <c r="N69" s="97"/>
      <c r="O69" s="97"/>
      <c r="P69" s="97"/>
      <c r="Q69" s="97"/>
      <c r="R69" s="97"/>
      <c r="S69" s="97"/>
      <c r="T69" s="97"/>
      <c r="U69" s="98"/>
      <c r="V69" s="98"/>
      <c r="W69" s="98"/>
      <c r="X69" s="97"/>
      <c r="Y69" s="90"/>
      <c r="Z69" s="90"/>
      <c r="AA69" s="90"/>
      <c r="AB69" s="91"/>
      <c r="AC69" s="90"/>
      <c r="AD69" s="90"/>
      <c r="AE69" s="90"/>
      <c r="AF69" s="91"/>
      <c r="AG69" s="91"/>
      <c r="AH69" s="91"/>
      <c r="AI69" s="90"/>
      <c r="AJ69" s="90"/>
      <c r="AK69" s="90"/>
      <c r="AL69" s="90"/>
      <c r="AM69" s="90"/>
      <c r="AN69" s="90"/>
      <c r="AO69" s="90"/>
      <c r="AP69" s="91"/>
      <c r="AQ69" s="91"/>
      <c r="AR69" s="91"/>
      <c r="AS69" s="90"/>
      <c r="AT69" s="90"/>
      <c r="AU69" s="90"/>
      <c r="AV69" s="90"/>
      <c r="AW69" s="90"/>
      <c r="AX69" s="90"/>
      <c r="AY69" s="90"/>
      <c r="AZ69" s="91"/>
      <c r="BA69" s="91"/>
      <c r="BB69" s="91"/>
      <c r="BC69" s="91"/>
      <c r="BD69" s="90"/>
      <c r="BE69" s="91"/>
      <c r="BF69" s="91"/>
      <c r="BG69" s="91"/>
      <c r="BH69" s="91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  <c r="CM69" s="90"/>
      <c r="CN69" s="90"/>
      <c r="CO69" s="90"/>
      <c r="CP69" s="90"/>
      <c r="CQ69" s="90"/>
      <c r="CR69" s="90"/>
      <c r="CS69" s="90"/>
      <c r="CT69" s="90"/>
      <c r="CU69" s="90"/>
      <c r="CV69" s="90"/>
      <c r="CW69" s="90"/>
      <c r="CX69" s="90"/>
    </row>
    <row r="70" spans="1:102" s="99" customFormat="1" x14ac:dyDescent="0.2">
      <c r="A70" s="89"/>
      <c r="B70" s="97"/>
      <c r="C70" s="97"/>
      <c r="D70" s="97"/>
      <c r="E70" s="97"/>
      <c r="F70" s="97"/>
      <c r="G70" s="97"/>
      <c r="H70" s="97"/>
      <c r="I70" s="97"/>
      <c r="J70" s="97"/>
      <c r="K70" s="98"/>
      <c r="L70" s="98"/>
      <c r="M70" s="98"/>
      <c r="N70" s="97"/>
      <c r="O70" s="97"/>
      <c r="P70" s="97"/>
      <c r="Q70" s="97"/>
      <c r="R70" s="97"/>
      <c r="S70" s="97"/>
      <c r="T70" s="97"/>
      <c r="U70" s="98"/>
      <c r="V70" s="98"/>
      <c r="W70" s="98"/>
      <c r="X70" s="97"/>
      <c r="Y70" s="90"/>
      <c r="Z70" s="90"/>
      <c r="AA70" s="90"/>
      <c r="AB70" s="91"/>
      <c r="AC70" s="90"/>
      <c r="AD70" s="90"/>
      <c r="AE70" s="90"/>
      <c r="AF70" s="91"/>
      <c r="AG70" s="91"/>
      <c r="AH70" s="91"/>
      <c r="AI70" s="90"/>
      <c r="AJ70" s="90"/>
      <c r="AK70" s="90"/>
      <c r="AL70" s="90"/>
      <c r="AM70" s="90"/>
      <c r="AN70" s="90"/>
      <c r="AO70" s="90"/>
      <c r="AP70" s="91"/>
      <c r="AQ70" s="91"/>
      <c r="AR70" s="91"/>
      <c r="AS70" s="90"/>
      <c r="AT70" s="90"/>
      <c r="AU70" s="90"/>
      <c r="AV70" s="90"/>
      <c r="AW70" s="90"/>
      <c r="AX70" s="90"/>
      <c r="AY70" s="90"/>
      <c r="AZ70" s="91"/>
      <c r="BA70" s="91"/>
      <c r="BB70" s="91"/>
      <c r="BC70" s="91"/>
      <c r="BD70" s="90"/>
      <c r="BE70" s="91"/>
      <c r="BF70" s="91"/>
      <c r="BG70" s="91"/>
      <c r="BH70" s="91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90"/>
      <c r="CM70" s="90"/>
      <c r="CN70" s="90"/>
      <c r="CO70" s="90"/>
      <c r="CP70" s="90"/>
      <c r="CQ70" s="90"/>
      <c r="CR70" s="90"/>
      <c r="CS70" s="90"/>
      <c r="CT70" s="90"/>
      <c r="CU70" s="90"/>
      <c r="CV70" s="90"/>
      <c r="CW70" s="90"/>
      <c r="CX70" s="90"/>
    </row>
    <row r="71" spans="1:102" s="99" customFormat="1" x14ac:dyDescent="0.2">
      <c r="A71" s="89"/>
      <c r="B71" s="97"/>
      <c r="C71" s="97"/>
      <c r="D71" s="97"/>
      <c r="E71" s="97"/>
      <c r="F71" s="97"/>
      <c r="G71" s="97"/>
      <c r="H71" s="97"/>
      <c r="I71" s="97"/>
      <c r="J71" s="97"/>
      <c r="K71" s="98"/>
      <c r="L71" s="98"/>
      <c r="M71" s="98"/>
      <c r="N71" s="97"/>
      <c r="O71" s="97"/>
      <c r="P71" s="97"/>
      <c r="Q71" s="97"/>
      <c r="R71" s="97"/>
      <c r="S71" s="97"/>
      <c r="T71" s="97"/>
      <c r="U71" s="98"/>
      <c r="V71" s="98"/>
      <c r="W71" s="98"/>
      <c r="X71" s="97"/>
      <c r="Y71" s="90"/>
      <c r="Z71" s="90"/>
      <c r="AA71" s="90"/>
      <c r="AB71" s="91"/>
      <c r="AC71" s="90"/>
      <c r="AD71" s="90"/>
      <c r="AE71" s="90"/>
      <c r="AF71" s="91"/>
      <c r="AG71" s="91"/>
      <c r="AH71" s="91"/>
      <c r="AI71" s="90"/>
      <c r="AJ71" s="90"/>
      <c r="AK71" s="90"/>
      <c r="AL71" s="90"/>
      <c r="AM71" s="90"/>
      <c r="AN71" s="90"/>
      <c r="AO71" s="90"/>
      <c r="AP71" s="91"/>
      <c r="AQ71" s="91"/>
      <c r="AR71" s="91"/>
      <c r="AS71" s="90"/>
      <c r="AT71" s="90"/>
      <c r="AU71" s="90"/>
      <c r="AV71" s="90"/>
      <c r="AW71" s="90"/>
      <c r="AX71" s="90"/>
      <c r="AY71" s="90"/>
      <c r="AZ71" s="91"/>
      <c r="BA71" s="91"/>
      <c r="BB71" s="91"/>
      <c r="BC71" s="91"/>
      <c r="BD71" s="90"/>
      <c r="BE71" s="91"/>
      <c r="BF71" s="91"/>
      <c r="BG71" s="91"/>
      <c r="BH71" s="91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90"/>
      <c r="CM71" s="90"/>
      <c r="CN71" s="90"/>
      <c r="CO71" s="90"/>
      <c r="CP71" s="90"/>
      <c r="CQ71" s="90"/>
      <c r="CR71" s="90"/>
      <c r="CS71" s="90"/>
      <c r="CT71" s="90"/>
      <c r="CU71" s="90"/>
      <c r="CV71" s="90"/>
      <c r="CW71" s="90"/>
      <c r="CX71" s="90"/>
    </row>
    <row r="72" spans="1:102" s="99" customFormat="1" x14ac:dyDescent="0.2">
      <c r="A72" s="89"/>
      <c r="B72" s="97"/>
      <c r="C72" s="97"/>
      <c r="D72" s="97"/>
      <c r="E72" s="97"/>
      <c r="F72" s="97"/>
      <c r="G72" s="97"/>
      <c r="H72" s="97"/>
      <c r="I72" s="97"/>
      <c r="J72" s="97"/>
      <c r="K72" s="98"/>
      <c r="L72" s="98"/>
      <c r="M72" s="98"/>
      <c r="N72" s="97"/>
      <c r="O72" s="97"/>
      <c r="P72" s="97"/>
      <c r="Q72" s="97"/>
      <c r="R72" s="97"/>
      <c r="S72" s="97"/>
      <c r="T72" s="97"/>
      <c r="U72" s="98"/>
      <c r="V72" s="98"/>
      <c r="W72" s="98"/>
      <c r="X72" s="97"/>
      <c r="Y72" s="90"/>
      <c r="Z72" s="90"/>
      <c r="AA72" s="90"/>
      <c r="AB72" s="91"/>
      <c r="AC72" s="90"/>
      <c r="AD72" s="90"/>
      <c r="AE72" s="90"/>
      <c r="AF72" s="91"/>
      <c r="AG72" s="91"/>
      <c r="AH72" s="91"/>
      <c r="AI72" s="90"/>
      <c r="AJ72" s="90"/>
      <c r="AK72" s="90"/>
      <c r="AL72" s="90"/>
      <c r="AM72" s="90"/>
      <c r="AN72" s="90"/>
      <c r="AO72" s="90"/>
      <c r="AP72" s="91"/>
      <c r="AQ72" s="91"/>
      <c r="AR72" s="91"/>
      <c r="AS72" s="90"/>
      <c r="AT72" s="90"/>
      <c r="AU72" s="90"/>
      <c r="AV72" s="90"/>
      <c r="AW72" s="90"/>
      <c r="AX72" s="90"/>
      <c r="AY72" s="90"/>
      <c r="AZ72" s="91"/>
      <c r="BA72" s="91"/>
      <c r="BB72" s="91"/>
      <c r="BC72" s="91"/>
      <c r="BD72" s="90"/>
      <c r="BE72" s="91"/>
      <c r="BF72" s="91"/>
      <c r="BG72" s="91"/>
      <c r="BH72" s="91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90"/>
      <c r="CM72" s="90"/>
      <c r="CN72" s="90"/>
      <c r="CO72" s="90"/>
      <c r="CP72" s="90"/>
      <c r="CQ72" s="90"/>
      <c r="CR72" s="90"/>
      <c r="CS72" s="90"/>
      <c r="CT72" s="90"/>
      <c r="CU72" s="90"/>
      <c r="CV72" s="90"/>
      <c r="CW72" s="90"/>
      <c r="CX72" s="90"/>
    </row>
    <row r="73" spans="1:102" s="99" customFormat="1" x14ac:dyDescent="0.2">
      <c r="A73" s="89"/>
      <c r="B73" s="97"/>
      <c r="C73" s="97"/>
      <c r="D73" s="97"/>
      <c r="E73" s="97"/>
      <c r="F73" s="97"/>
      <c r="G73" s="97"/>
      <c r="H73" s="97"/>
      <c r="I73" s="97"/>
      <c r="J73" s="97"/>
      <c r="K73" s="98"/>
      <c r="L73" s="98"/>
      <c r="M73" s="98"/>
      <c r="N73" s="97"/>
      <c r="O73" s="97"/>
      <c r="P73" s="97"/>
      <c r="Q73" s="97"/>
      <c r="R73" s="97"/>
      <c r="S73" s="97"/>
      <c r="T73" s="97"/>
      <c r="U73" s="98"/>
      <c r="V73" s="98"/>
      <c r="W73" s="98"/>
      <c r="X73" s="97"/>
      <c r="Y73" s="90"/>
      <c r="Z73" s="90"/>
      <c r="AA73" s="90"/>
      <c r="AB73" s="91"/>
      <c r="AC73" s="90"/>
      <c r="AD73" s="90"/>
      <c r="AE73" s="90"/>
      <c r="AF73" s="91"/>
      <c r="AG73" s="91"/>
      <c r="AH73" s="91"/>
      <c r="AI73" s="90"/>
      <c r="AJ73" s="90"/>
      <c r="AK73" s="90"/>
      <c r="AL73" s="90"/>
      <c r="AM73" s="90"/>
      <c r="AN73" s="90"/>
      <c r="AO73" s="90"/>
      <c r="AP73" s="91"/>
      <c r="AQ73" s="91"/>
      <c r="AR73" s="91"/>
      <c r="AS73" s="90"/>
      <c r="AT73" s="90"/>
      <c r="AU73" s="90"/>
      <c r="AV73" s="90"/>
      <c r="AW73" s="90"/>
      <c r="AX73" s="90"/>
      <c r="AY73" s="90"/>
      <c r="AZ73" s="91"/>
      <c r="BA73" s="91"/>
      <c r="BB73" s="91"/>
      <c r="BC73" s="91"/>
      <c r="BD73" s="90"/>
      <c r="BE73" s="91"/>
      <c r="BF73" s="91"/>
      <c r="BG73" s="91"/>
      <c r="BH73" s="91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</row>
    <row r="74" spans="1:102" s="99" customFormat="1" x14ac:dyDescent="0.2">
      <c r="A74" s="89"/>
      <c r="B74" s="97"/>
      <c r="C74" s="97"/>
      <c r="D74" s="97"/>
      <c r="E74" s="97"/>
      <c r="F74" s="97"/>
      <c r="G74" s="97"/>
      <c r="H74" s="97"/>
      <c r="I74" s="97"/>
      <c r="J74" s="97"/>
      <c r="K74" s="98"/>
      <c r="L74" s="98"/>
      <c r="M74" s="98"/>
      <c r="N74" s="97"/>
      <c r="O74" s="97"/>
      <c r="P74" s="97"/>
      <c r="Q74" s="97"/>
      <c r="R74" s="97"/>
      <c r="S74" s="97"/>
      <c r="T74" s="97"/>
      <c r="U74" s="98"/>
      <c r="V74" s="98"/>
      <c r="W74" s="98"/>
      <c r="X74" s="97"/>
      <c r="Y74" s="90"/>
      <c r="Z74" s="90"/>
      <c r="AA74" s="90"/>
      <c r="AB74" s="91"/>
      <c r="AC74" s="90"/>
      <c r="AD74" s="90"/>
      <c r="AE74" s="90"/>
      <c r="AF74" s="91"/>
      <c r="AG74" s="91"/>
      <c r="AH74" s="91"/>
      <c r="AI74" s="90"/>
      <c r="AJ74" s="90"/>
      <c r="AK74" s="90"/>
      <c r="AL74" s="90"/>
      <c r="AM74" s="90"/>
      <c r="AN74" s="90"/>
      <c r="AO74" s="90"/>
      <c r="AP74" s="91"/>
      <c r="AQ74" s="91"/>
      <c r="AR74" s="91"/>
      <c r="AS74" s="90"/>
      <c r="AT74" s="90"/>
      <c r="AU74" s="90"/>
      <c r="AV74" s="90"/>
      <c r="AW74" s="90"/>
      <c r="AX74" s="90"/>
      <c r="AY74" s="90"/>
      <c r="AZ74" s="91"/>
      <c r="BA74" s="91"/>
      <c r="BB74" s="91"/>
      <c r="BC74" s="91"/>
      <c r="BD74" s="90"/>
      <c r="BE74" s="91"/>
      <c r="BF74" s="91"/>
      <c r="BG74" s="91"/>
      <c r="BH74" s="91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90"/>
      <c r="CM74" s="90"/>
      <c r="CN74" s="90"/>
      <c r="CO74" s="90"/>
      <c r="CP74" s="90"/>
      <c r="CQ74" s="90"/>
      <c r="CR74" s="90"/>
      <c r="CS74" s="90"/>
      <c r="CT74" s="90"/>
      <c r="CU74" s="90"/>
      <c r="CV74" s="90"/>
      <c r="CW74" s="90"/>
      <c r="CX74" s="90"/>
    </row>
    <row r="75" spans="1:102" s="99" customFormat="1" x14ac:dyDescent="0.2">
      <c r="A75" s="89"/>
      <c r="B75" s="97"/>
      <c r="C75" s="97"/>
      <c r="D75" s="97"/>
      <c r="E75" s="97"/>
      <c r="F75" s="97"/>
      <c r="G75" s="97"/>
      <c r="H75" s="97"/>
      <c r="I75" s="97"/>
      <c r="J75" s="97"/>
      <c r="K75" s="98"/>
      <c r="L75" s="98"/>
      <c r="M75" s="98"/>
      <c r="N75" s="97"/>
      <c r="O75" s="97"/>
      <c r="P75" s="97"/>
      <c r="Q75" s="97"/>
      <c r="R75" s="97"/>
      <c r="S75" s="97"/>
      <c r="T75" s="97"/>
      <c r="U75" s="98"/>
      <c r="V75" s="98"/>
      <c r="W75" s="98"/>
      <c r="X75" s="97"/>
      <c r="Y75" s="90"/>
      <c r="Z75" s="90"/>
      <c r="AA75" s="90"/>
      <c r="AB75" s="91"/>
      <c r="AC75" s="90"/>
      <c r="AD75" s="90"/>
      <c r="AE75" s="90"/>
      <c r="AF75" s="91"/>
      <c r="AG75" s="91"/>
      <c r="AH75" s="91"/>
      <c r="AI75" s="90"/>
      <c r="AJ75" s="90"/>
      <c r="AK75" s="90"/>
      <c r="AL75" s="90"/>
      <c r="AM75" s="90"/>
      <c r="AN75" s="90"/>
      <c r="AO75" s="90"/>
      <c r="AP75" s="91"/>
      <c r="AQ75" s="91"/>
      <c r="AR75" s="91"/>
      <c r="AS75" s="90"/>
      <c r="AT75" s="90"/>
      <c r="AU75" s="90"/>
      <c r="AV75" s="90"/>
      <c r="AW75" s="90"/>
      <c r="AX75" s="90"/>
      <c r="AY75" s="90"/>
      <c r="AZ75" s="91"/>
      <c r="BA75" s="91"/>
      <c r="BB75" s="91"/>
      <c r="BC75" s="91"/>
      <c r="BD75" s="90"/>
      <c r="BE75" s="91"/>
      <c r="BF75" s="91"/>
      <c r="BG75" s="91"/>
      <c r="BH75" s="91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</row>
    <row r="76" spans="1:102" s="99" customFormat="1" x14ac:dyDescent="0.2">
      <c r="A76" s="89"/>
      <c r="B76" s="97"/>
      <c r="C76" s="97"/>
      <c r="D76" s="97"/>
      <c r="E76" s="97"/>
      <c r="F76" s="97"/>
      <c r="G76" s="97"/>
      <c r="H76" s="97"/>
      <c r="I76" s="97"/>
      <c r="J76" s="97"/>
      <c r="K76" s="98"/>
      <c r="L76" s="98"/>
      <c r="M76" s="98"/>
      <c r="N76" s="97"/>
      <c r="O76" s="97"/>
      <c r="P76" s="97"/>
      <c r="Q76" s="97"/>
      <c r="R76" s="97"/>
      <c r="S76" s="97"/>
      <c r="T76" s="97"/>
      <c r="U76" s="98"/>
      <c r="V76" s="98"/>
      <c r="W76" s="98"/>
      <c r="X76" s="97"/>
      <c r="Y76" s="90"/>
      <c r="Z76" s="90"/>
      <c r="AA76" s="90"/>
      <c r="AB76" s="91"/>
      <c r="AC76" s="90"/>
      <c r="AD76" s="90"/>
      <c r="AE76" s="90"/>
      <c r="AF76" s="91"/>
      <c r="AG76" s="91"/>
      <c r="AH76" s="91"/>
      <c r="AI76" s="90"/>
      <c r="AJ76" s="90"/>
      <c r="AK76" s="90"/>
      <c r="AL76" s="90"/>
      <c r="AM76" s="90"/>
      <c r="AN76" s="90"/>
      <c r="AO76" s="90"/>
      <c r="AP76" s="91"/>
      <c r="AQ76" s="91"/>
      <c r="AR76" s="91"/>
      <c r="AS76" s="90"/>
      <c r="AT76" s="90"/>
      <c r="AU76" s="90"/>
      <c r="AV76" s="90"/>
      <c r="AW76" s="90"/>
      <c r="AX76" s="90"/>
      <c r="AY76" s="90"/>
      <c r="AZ76" s="91"/>
      <c r="BA76" s="91"/>
      <c r="BB76" s="91"/>
      <c r="BC76" s="91"/>
      <c r="BD76" s="90"/>
      <c r="BE76" s="91"/>
      <c r="BF76" s="91"/>
      <c r="BG76" s="91"/>
      <c r="BH76" s="91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</row>
    <row r="77" spans="1:102" s="99" customFormat="1" x14ac:dyDescent="0.2">
      <c r="A77" s="89"/>
      <c r="B77" s="97"/>
      <c r="C77" s="97"/>
      <c r="D77" s="97"/>
      <c r="E77" s="97"/>
      <c r="F77" s="97"/>
      <c r="G77" s="97"/>
      <c r="H77" s="97"/>
      <c r="I77" s="97"/>
      <c r="J77" s="97"/>
      <c r="K77" s="98"/>
      <c r="L77" s="98"/>
      <c r="M77" s="98"/>
      <c r="N77" s="97"/>
      <c r="O77" s="97"/>
      <c r="P77" s="97"/>
      <c r="Q77" s="97"/>
      <c r="R77" s="97"/>
      <c r="S77" s="97"/>
      <c r="T77" s="97"/>
      <c r="U77" s="98"/>
      <c r="V77" s="98"/>
      <c r="W77" s="98"/>
      <c r="X77" s="97"/>
      <c r="Y77" s="90"/>
      <c r="Z77" s="90"/>
      <c r="AA77" s="90"/>
      <c r="AB77" s="91"/>
      <c r="AC77" s="90"/>
      <c r="AD77" s="90"/>
      <c r="AE77" s="90"/>
      <c r="AF77" s="91"/>
      <c r="AG77" s="91"/>
      <c r="AH77" s="91"/>
      <c r="AI77" s="90"/>
      <c r="AJ77" s="90"/>
      <c r="AK77" s="90"/>
      <c r="AL77" s="90"/>
      <c r="AM77" s="90"/>
      <c r="AN77" s="90"/>
      <c r="AO77" s="90"/>
      <c r="AP77" s="91"/>
      <c r="AQ77" s="91"/>
      <c r="AR77" s="91"/>
      <c r="AS77" s="90"/>
      <c r="AT77" s="90"/>
      <c r="AU77" s="90"/>
      <c r="AV77" s="90"/>
      <c r="AW77" s="90"/>
      <c r="AX77" s="90"/>
      <c r="AY77" s="90"/>
      <c r="AZ77" s="91"/>
      <c r="BA77" s="91"/>
      <c r="BB77" s="91"/>
      <c r="BC77" s="91"/>
      <c r="BD77" s="90"/>
      <c r="BE77" s="91"/>
      <c r="BF77" s="91"/>
      <c r="BG77" s="91"/>
      <c r="BH77" s="91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90"/>
      <c r="CN77" s="90"/>
      <c r="CO77" s="90"/>
      <c r="CP77" s="90"/>
      <c r="CQ77" s="90"/>
      <c r="CR77" s="90"/>
      <c r="CS77" s="90"/>
      <c r="CT77" s="90"/>
      <c r="CU77" s="90"/>
      <c r="CV77" s="90"/>
      <c r="CW77" s="90"/>
      <c r="CX77" s="90"/>
    </row>
    <row r="78" spans="1:102" s="99" customFormat="1" x14ac:dyDescent="0.2">
      <c r="A78" s="89"/>
      <c r="B78" s="97"/>
      <c r="C78" s="97"/>
      <c r="D78" s="97"/>
      <c r="E78" s="97"/>
      <c r="F78" s="97"/>
      <c r="G78" s="97"/>
      <c r="H78" s="97"/>
      <c r="I78" s="97"/>
      <c r="J78" s="97"/>
      <c r="K78" s="98"/>
      <c r="L78" s="98"/>
      <c r="M78" s="98"/>
      <c r="N78" s="97"/>
      <c r="O78" s="97"/>
      <c r="P78" s="97"/>
      <c r="Q78" s="97"/>
      <c r="R78" s="97"/>
      <c r="S78" s="97"/>
      <c r="T78" s="97"/>
      <c r="U78" s="98"/>
      <c r="V78" s="98"/>
      <c r="W78" s="98"/>
      <c r="X78" s="97"/>
      <c r="Y78" s="90"/>
      <c r="Z78" s="90"/>
      <c r="AA78" s="90"/>
      <c r="AB78" s="91"/>
      <c r="AC78" s="90"/>
      <c r="AD78" s="90"/>
      <c r="AE78" s="90"/>
      <c r="AF78" s="91"/>
      <c r="AG78" s="91"/>
      <c r="AH78" s="91"/>
      <c r="AI78" s="90"/>
      <c r="AJ78" s="90"/>
      <c r="AK78" s="90"/>
      <c r="AL78" s="90"/>
      <c r="AM78" s="90"/>
      <c r="AN78" s="90"/>
      <c r="AO78" s="90"/>
      <c r="AP78" s="91"/>
      <c r="AQ78" s="91"/>
      <c r="AR78" s="91"/>
      <c r="AS78" s="90"/>
      <c r="AT78" s="90"/>
      <c r="AU78" s="90"/>
      <c r="AV78" s="90"/>
      <c r="AW78" s="90"/>
      <c r="AX78" s="90"/>
      <c r="AY78" s="90"/>
      <c r="AZ78" s="91"/>
      <c r="BA78" s="91"/>
      <c r="BB78" s="91"/>
      <c r="BC78" s="91"/>
      <c r="BD78" s="90"/>
      <c r="BE78" s="91"/>
      <c r="BF78" s="91"/>
      <c r="BG78" s="91"/>
      <c r="BH78" s="91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</row>
    <row r="79" spans="1:102" s="99" customFormat="1" x14ac:dyDescent="0.2">
      <c r="A79" s="89"/>
      <c r="B79" s="97"/>
      <c r="C79" s="97"/>
      <c r="D79" s="97"/>
      <c r="E79" s="97"/>
      <c r="F79" s="97"/>
      <c r="G79" s="97"/>
      <c r="H79" s="97"/>
      <c r="I79" s="97"/>
      <c r="J79" s="97"/>
      <c r="K79" s="98"/>
      <c r="L79" s="98"/>
      <c r="M79" s="98"/>
      <c r="N79" s="97"/>
      <c r="O79" s="97"/>
      <c r="P79" s="97"/>
      <c r="Q79" s="97"/>
      <c r="R79" s="97"/>
      <c r="S79" s="97"/>
      <c r="T79" s="97"/>
      <c r="U79" s="98"/>
      <c r="V79" s="98"/>
      <c r="W79" s="98"/>
      <c r="X79" s="97"/>
      <c r="Y79" s="90"/>
      <c r="Z79" s="90"/>
      <c r="AA79" s="90"/>
      <c r="AB79" s="91"/>
      <c r="AC79" s="90"/>
      <c r="AD79" s="90"/>
      <c r="AE79" s="90"/>
      <c r="AF79" s="91"/>
      <c r="AG79" s="91"/>
      <c r="AH79" s="91"/>
      <c r="AI79" s="90"/>
      <c r="AJ79" s="90"/>
      <c r="AK79" s="90"/>
      <c r="AL79" s="90"/>
      <c r="AM79" s="90"/>
      <c r="AN79" s="90"/>
      <c r="AO79" s="90"/>
      <c r="AP79" s="91"/>
      <c r="AQ79" s="91"/>
      <c r="AR79" s="91"/>
      <c r="AS79" s="90"/>
      <c r="AT79" s="90"/>
      <c r="AU79" s="90"/>
      <c r="AV79" s="90"/>
      <c r="AW79" s="90"/>
      <c r="AX79" s="90"/>
      <c r="AY79" s="90"/>
      <c r="AZ79" s="91"/>
      <c r="BA79" s="91"/>
      <c r="BB79" s="91"/>
      <c r="BC79" s="91"/>
      <c r="BD79" s="90"/>
      <c r="BE79" s="91"/>
      <c r="BF79" s="91"/>
      <c r="BG79" s="91"/>
      <c r="BH79" s="91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  <c r="CR79" s="90"/>
      <c r="CS79" s="90"/>
      <c r="CT79" s="90"/>
      <c r="CU79" s="90"/>
      <c r="CV79" s="90"/>
      <c r="CW79" s="90"/>
      <c r="CX79" s="90"/>
    </row>
    <row r="80" spans="1:102" s="99" customFormat="1" x14ac:dyDescent="0.2">
      <c r="A80" s="89"/>
      <c r="B80" s="97"/>
      <c r="C80" s="97"/>
      <c r="D80" s="97"/>
      <c r="E80" s="97"/>
      <c r="F80" s="97"/>
      <c r="G80" s="97"/>
      <c r="H80" s="97"/>
      <c r="I80" s="97"/>
      <c r="J80" s="97"/>
      <c r="K80" s="98"/>
      <c r="L80" s="98"/>
      <c r="M80" s="98"/>
      <c r="N80" s="97"/>
      <c r="O80" s="97"/>
      <c r="P80" s="97"/>
      <c r="Q80" s="97"/>
      <c r="R80" s="97"/>
      <c r="S80" s="97"/>
      <c r="T80" s="97"/>
      <c r="U80" s="98"/>
      <c r="V80" s="98"/>
      <c r="W80" s="98"/>
      <c r="X80" s="97"/>
      <c r="Y80" s="90"/>
      <c r="Z80" s="90"/>
      <c r="AA80" s="90"/>
      <c r="AB80" s="91"/>
      <c r="AC80" s="90"/>
      <c r="AD80" s="90"/>
      <c r="AE80" s="90"/>
      <c r="AF80" s="91"/>
      <c r="AG80" s="91"/>
      <c r="AH80" s="91"/>
      <c r="AI80" s="90"/>
      <c r="AJ80" s="90"/>
      <c r="AK80" s="90"/>
      <c r="AL80" s="90"/>
      <c r="AM80" s="90"/>
      <c r="AN80" s="90"/>
      <c r="AO80" s="90"/>
      <c r="AP80" s="91"/>
      <c r="AQ80" s="91"/>
      <c r="AR80" s="91"/>
      <c r="AS80" s="90"/>
      <c r="AT80" s="90"/>
      <c r="AU80" s="90"/>
      <c r="AV80" s="90"/>
      <c r="AW80" s="90"/>
      <c r="AX80" s="90"/>
      <c r="AY80" s="90"/>
      <c r="AZ80" s="91"/>
      <c r="BA80" s="91"/>
      <c r="BB80" s="91"/>
      <c r="BC80" s="91"/>
      <c r="BD80" s="90"/>
      <c r="BE80" s="91"/>
      <c r="BF80" s="91"/>
      <c r="BG80" s="91"/>
      <c r="BH80" s="91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</row>
    <row r="81" spans="1:102" s="99" customFormat="1" x14ac:dyDescent="0.2">
      <c r="A81" s="89"/>
      <c r="B81" s="97"/>
      <c r="C81" s="97"/>
      <c r="D81" s="97"/>
      <c r="E81" s="97"/>
      <c r="F81" s="97"/>
      <c r="G81" s="97"/>
      <c r="H81" s="97"/>
      <c r="I81" s="97"/>
      <c r="J81" s="97"/>
      <c r="K81" s="98"/>
      <c r="L81" s="98"/>
      <c r="M81" s="98"/>
      <c r="N81" s="97"/>
      <c r="O81" s="97"/>
      <c r="P81" s="97"/>
      <c r="Q81" s="97"/>
      <c r="R81" s="97"/>
      <c r="S81" s="97"/>
      <c r="T81" s="97"/>
      <c r="U81" s="98"/>
      <c r="V81" s="98"/>
      <c r="W81" s="98"/>
      <c r="X81" s="97"/>
      <c r="Y81" s="90"/>
      <c r="Z81" s="90"/>
      <c r="AA81" s="90"/>
      <c r="AB81" s="91"/>
      <c r="AC81" s="90"/>
      <c r="AD81" s="90"/>
      <c r="AE81" s="90"/>
      <c r="AF81" s="91"/>
      <c r="AG81" s="91"/>
      <c r="AH81" s="91"/>
      <c r="AI81" s="90"/>
      <c r="AJ81" s="90"/>
      <c r="AK81" s="90"/>
      <c r="AL81" s="90"/>
      <c r="AM81" s="90"/>
      <c r="AN81" s="90"/>
      <c r="AO81" s="90"/>
      <c r="AP81" s="91"/>
      <c r="AQ81" s="91"/>
      <c r="AR81" s="91"/>
      <c r="AS81" s="90"/>
      <c r="AT81" s="90"/>
      <c r="AU81" s="90"/>
      <c r="AV81" s="90"/>
      <c r="AW81" s="90"/>
      <c r="AX81" s="90"/>
      <c r="AY81" s="90"/>
      <c r="AZ81" s="91"/>
      <c r="BA81" s="91"/>
      <c r="BB81" s="91"/>
      <c r="BC81" s="91"/>
      <c r="BD81" s="90"/>
      <c r="BE81" s="91"/>
      <c r="BF81" s="91"/>
      <c r="BG81" s="91"/>
      <c r="BH81" s="91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0"/>
      <c r="CQ81" s="90"/>
      <c r="CR81" s="90"/>
      <c r="CS81" s="90"/>
      <c r="CT81" s="90"/>
      <c r="CU81" s="90"/>
      <c r="CV81" s="90"/>
      <c r="CW81" s="90"/>
      <c r="CX81" s="90"/>
    </row>
    <row r="82" spans="1:102" s="99" customFormat="1" x14ac:dyDescent="0.2">
      <c r="A82" s="89"/>
      <c r="B82" s="97"/>
      <c r="C82" s="97"/>
      <c r="D82" s="97"/>
      <c r="E82" s="97"/>
      <c r="F82" s="97"/>
      <c r="G82" s="97"/>
      <c r="H82" s="97"/>
      <c r="I82" s="97"/>
      <c r="J82" s="97"/>
      <c r="K82" s="98"/>
      <c r="L82" s="98"/>
      <c r="M82" s="98"/>
      <c r="N82" s="97"/>
      <c r="O82" s="97"/>
      <c r="P82" s="97"/>
      <c r="Q82" s="97"/>
      <c r="R82" s="97"/>
      <c r="S82" s="97"/>
      <c r="T82" s="97"/>
      <c r="U82" s="98"/>
      <c r="V82" s="98"/>
      <c r="W82" s="98"/>
      <c r="X82" s="97"/>
      <c r="Y82" s="90"/>
      <c r="Z82" s="90"/>
      <c r="AA82" s="90"/>
      <c r="AB82" s="91"/>
      <c r="AC82" s="90"/>
      <c r="AD82" s="90"/>
      <c r="AE82" s="90"/>
      <c r="AF82" s="91"/>
      <c r="AG82" s="91"/>
      <c r="AH82" s="91"/>
      <c r="AI82" s="90"/>
      <c r="AJ82" s="90"/>
      <c r="AK82" s="90"/>
      <c r="AL82" s="90"/>
      <c r="AM82" s="90"/>
      <c r="AN82" s="90"/>
      <c r="AO82" s="90"/>
      <c r="AP82" s="91"/>
      <c r="AQ82" s="91"/>
      <c r="AR82" s="91"/>
      <c r="AS82" s="90"/>
      <c r="AT82" s="90"/>
      <c r="AU82" s="90"/>
      <c r="AV82" s="90"/>
      <c r="AW82" s="90"/>
      <c r="AX82" s="90"/>
      <c r="AY82" s="90"/>
      <c r="AZ82" s="91"/>
      <c r="BA82" s="91"/>
      <c r="BB82" s="91"/>
      <c r="BC82" s="91"/>
      <c r="BD82" s="90"/>
      <c r="BE82" s="91"/>
      <c r="BF82" s="91"/>
      <c r="BG82" s="91"/>
      <c r="BH82" s="91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0"/>
      <c r="BZ82" s="90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90"/>
      <c r="CM82" s="90"/>
      <c r="CN82" s="90"/>
      <c r="CO82" s="90"/>
      <c r="CP82" s="90"/>
      <c r="CQ82" s="90"/>
      <c r="CR82" s="90"/>
      <c r="CS82" s="90"/>
      <c r="CT82" s="90"/>
      <c r="CU82" s="90"/>
      <c r="CV82" s="90"/>
      <c r="CW82" s="90"/>
      <c r="CX82" s="90"/>
    </row>
    <row r="83" spans="1:102" s="99" customFormat="1" x14ac:dyDescent="0.2">
      <c r="A83" s="89"/>
      <c r="B83" s="97"/>
      <c r="C83" s="97"/>
      <c r="D83" s="97"/>
      <c r="E83" s="97"/>
      <c r="F83" s="97"/>
      <c r="G83" s="97"/>
      <c r="H83" s="97"/>
      <c r="I83" s="97"/>
      <c r="J83" s="97"/>
      <c r="K83" s="98"/>
      <c r="L83" s="98"/>
      <c r="M83" s="98"/>
      <c r="N83" s="97"/>
      <c r="O83" s="97"/>
      <c r="P83" s="97"/>
      <c r="Q83" s="97"/>
      <c r="R83" s="97"/>
      <c r="S83" s="97"/>
      <c r="T83" s="97"/>
      <c r="U83" s="98"/>
      <c r="V83" s="98"/>
      <c r="W83" s="98"/>
      <c r="X83" s="97"/>
      <c r="Y83" s="90"/>
      <c r="Z83" s="90"/>
      <c r="AA83" s="90"/>
      <c r="AB83" s="91"/>
      <c r="AC83" s="90"/>
      <c r="AD83" s="90"/>
      <c r="AE83" s="90"/>
      <c r="AF83" s="91"/>
      <c r="AG83" s="91"/>
      <c r="AH83" s="91"/>
      <c r="AI83" s="90"/>
      <c r="AJ83" s="90"/>
      <c r="AK83" s="90"/>
      <c r="AL83" s="90"/>
      <c r="AM83" s="90"/>
      <c r="AN83" s="90"/>
      <c r="AO83" s="90"/>
      <c r="AP83" s="91"/>
      <c r="AQ83" s="91"/>
      <c r="AR83" s="91"/>
      <c r="AS83" s="90"/>
      <c r="AT83" s="90"/>
      <c r="AU83" s="90"/>
      <c r="AV83" s="90"/>
      <c r="AW83" s="90"/>
      <c r="AX83" s="90"/>
      <c r="AY83" s="90"/>
      <c r="AZ83" s="91"/>
      <c r="BA83" s="91"/>
      <c r="BB83" s="91"/>
      <c r="BC83" s="91"/>
      <c r="BD83" s="90"/>
      <c r="BE83" s="91"/>
      <c r="BF83" s="91"/>
      <c r="BG83" s="91"/>
      <c r="BH83" s="91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  <c r="CR83" s="90"/>
      <c r="CS83" s="90"/>
      <c r="CT83" s="90"/>
      <c r="CU83" s="90"/>
      <c r="CV83" s="90"/>
      <c r="CW83" s="90"/>
      <c r="CX83" s="90"/>
    </row>
    <row r="84" spans="1:102" s="99" customFormat="1" x14ac:dyDescent="0.2">
      <c r="A84" s="89"/>
      <c r="B84" s="97"/>
      <c r="C84" s="97"/>
      <c r="D84" s="97"/>
      <c r="E84" s="97"/>
      <c r="F84" s="97"/>
      <c r="G84" s="97"/>
      <c r="H84" s="97"/>
      <c r="I84" s="97"/>
      <c r="J84" s="97"/>
      <c r="K84" s="98"/>
      <c r="L84" s="98"/>
      <c r="M84" s="98"/>
      <c r="N84" s="97"/>
      <c r="O84" s="97"/>
      <c r="P84" s="97"/>
      <c r="Q84" s="97"/>
      <c r="R84" s="97"/>
      <c r="S84" s="97"/>
      <c r="T84" s="97"/>
      <c r="U84" s="98"/>
      <c r="V84" s="98"/>
      <c r="W84" s="98"/>
      <c r="X84" s="97"/>
      <c r="Y84" s="90"/>
      <c r="Z84" s="90"/>
      <c r="AA84" s="90"/>
      <c r="AB84" s="91"/>
      <c r="AC84" s="90"/>
      <c r="AD84" s="90"/>
      <c r="AE84" s="90"/>
      <c r="AF84" s="91"/>
      <c r="AG84" s="91"/>
      <c r="AH84" s="91"/>
      <c r="AI84" s="90"/>
      <c r="AJ84" s="90"/>
      <c r="AK84" s="90"/>
      <c r="AL84" s="90"/>
      <c r="AM84" s="90"/>
      <c r="AN84" s="90"/>
      <c r="AO84" s="90"/>
      <c r="AP84" s="91"/>
      <c r="AQ84" s="91"/>
      <c r="AR84" s="91"/>
      <c r="AS84" s="90"/>
      <c r="AT84" s="90"/>
      <c r="AU84" s="90"/>
      <c r="AV84" s="90"/>
      <c r="AW84" s="90"/>
      <c r="AX84" s="90"/>
      <c r="AY84" s="90"/>
      <c r="AZ84" s="91"/>
      <c r="BA84" s="91"/>
      <c r="BB84" s="91"/>
      <c r="BC84" s="91"/>
      <c r="BD84" s="90"/>
      <c r="BE84" s="91"/>
      <c r="BF84" s="91"/>
      <c r="BG84" s="91"/>
      <c r="BH84" s="91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0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90"/>
      <c r="CM84" s="90"/>
      <c r="CN84" s="90"/>
      <c r="CO84" s="90"/>
      <c r="CP84" s="90"/>
      <c r="CQ84" s="90"/>
      <c r="CR84" s="90"/>
      <c r="CS84" s="90"/>
      <c r="CT84" s="90"/>
      <c r="CU84" s="90"/>
      <c r="CV84" s="90"/>
      <c r="CW84" s="90"/>
      <c r="CX84" s="90"/>
    </row>
    <row r="85" spans="1:102" s="99" customFormat="1" x14ac:dyDescent="0.2">
      <c r="A85" s="89"/>
      <c r="B85" s="97"/>
      <c r="C85" s="97"/>
      <c r="D85" s="97"/>
      <c r="E85" s="97"/>
      <c r="F85" s="97"/>
      <c r="G85" s="97"/>
      <c r="H85" s="97"/>
      <c r="I85" s="97"/>
      <c r="J85" s="97"/>
      <c r="K85" s="98"/>
      <c r="L85" s="98"/>
      <c r="M85" s="98"/>
      <c r="N85" s="97"/>
      <c r="O85" s="97"/>
      <c r="P85" s="97"/>
      <c r="Q85" s="97"/>
      <c r="R85" s="97"/>
      <c r="S85" s="97"/>
      <c r="T85" s="97"/>
      <c r="U85" s="98"/>
      <c r="V85" s="98"/>
      <c r="W85" s="98"/>
      <c r="X85" s="97"/>
      <c r="Y85" s="90"/>
      <c r="Z85" s="90"/>
      <c r="AA85" s="90"/>
      <c r="AB85" s="91"/>
      <c r="AC85" s="90"/>
      <c r="AD85" s="90"/>
      <c r="AE85" s="90"/>
      <c r="AF85" s="91"/>
      <c r="AG85" s="91"/>
      <c r="AH85" s="91"/>
      <c r="AI85" s="90"/>
      <c r="AJ85" s="90"/>
      <c r="AK85" s="90"/>
      <c r="AL85" s="90"/>
      <c r="AM85" s="90"/>
      <c r="AN85" s="90"/>
      <c r="AO85" s="90"/>
      <c r="AP85" s="91"/>
      <c r="AQ85" s="91"/>
      <c r="AR85" s="91"/>
      <c r="AS85" s="90"/>
      <c r="AT85" s="90"/>
      <c r="AU85" s="90"/>
      <c r="AV85" s="90"/>
      <c r="AW85" s="90"/>
      <c r="AX85" s="90"/>
      <c r="AY85" s="90"/>
      <c r="AZ85" s="91"/>
      <c r="BA85" s="91"/>
      <c r="BB85" s="91"/>
      <c r="BC85" s="91"/>
      <c r="BD85" s="90"/>
      <c r="BE85" s="91"/>
      <c r="BF85" s="91"/>
      <c r="BG85" s="91"/>
      <c r="BH85" s="91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0"/>
      <c r="CN85" s="90"/>
      <c r="CO85" s="90"/>
      <c r="CP85" s="90"/>
      <c r="CQ85" s="90"/>
      <c r="CR85" s="90"/>
      <c r="CS85" s="90"/>
      <c r="CT85" s="90"/>
      <c r="CU85" s="90"/>
      <c r="CV85" s="90"/>
      <c r="CW85" s="90"/>
      <c r="CX85" s="90"/>
    </row>
    <row r="86" spans="1:102" s="99" customFormat="1" x14ac:dyDescent="0.2">
      <c r="A86" s="89"/>
      <c r="B86" s="97"/>
      <c r="C86" s="97"/>
      <c r="D86" s="97"/>
      <c r="E86" s="97"/>
      <c r="F86" s="97"/>
      <c r="G86" s="97"/>
      <c r="H86" s="97"/>
      <c r="I86" s="97"/>
      <c r="J86" s="97"/>
      <c r="K86" s="98"/>
      <c r="L86" s="98"/>
      <c r="M86" s="98"/>
      <c r="N86" s="97"/>
      <c r="O86" s="97"/>
      <c r="P86" s="97"/>
      <c r="Q86" s="97"/>
      <c r="R86" s="97"/>
      <c r="S86" s="97"/>
      <c r="T86" s="97"/>
      <c r="U86" s="98"/>
      <c r="V86" s="98"/>
      <c r="W86" s="98"/>
      <c r="X86" s="97"/>
      <c r="Y86" s="90"/>
      <c r="Z86" s="90"/>
      <c r="AA86" s="90"/>
      <c r="AB86" s="91"/>
      <c r="AC86" s="90"/>
      <c r="AD86" s="90"/>
      <c r="AE86" s="90"/>
      <c r="AF86" s="91"/>
      <c r="AG86" s="91"/>
      <c r="AH86" s="91"/>
      <c r="AI86" s="90"/>
      <c r="AJ86" s="90"/>
      <c r="AK86" s="90"/>
      <c r="AL86" s="90"/>
      <c r="AM86" s="90"/>
      <c r="AN86" s="90"/>
      <c r="AO86" s="90"/>
      <c r="AP86" s="91"/>
      <c r="AQ86" s="91"/>
      <c r="AR86" s="91"/>
      <c r="AS86" s="90"/>
      <c r="AT86" s="90"/>
      <c r="AU86" s="90"/>
      <c r="AV86" s="90"/>
      <c r="AW86" s="90"/>
      <c r="AX86" s="90"/>
      <c r="AY86" s="90"/>
      <c r="AZ86" s="91"/>
      <c r="BA86" s="91"/>
      <c r="BB86" s="91"/>
      <c r="BC86" s="91"/>
      <c r="BD86" s="90"/>
      <c r="BE86" s="91"/>
      <c r="BF86" s="91"/>
      <c r="BG86" s="91"/>
      <c r="BH86" s="91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  <c r="CO86" s="90"/>
      <c r="CP86" s="90"/>
      <c r="CQ86" s="90"/>
      <c r="CR86" s="90"/>
      <c r="CS86" s="90"/>
      <c r="CT86" s="90"/>
      <c r="CU86" s="90"/>
      <c r="CV86" s="90"/>
      <c r="CW86" s="90"/>
      <c r="CX86" s="90"/>
    </row>
    <row r="87" spans="1:102" x14ac:dyDescent="0.2">
      <c r="B87" s="97"/>
      <c r="C87" s="97"/>
      <c r="D87" s="97"/>
      <c r="E87" s="97"/>
      <c r="F87" s="97"/>
      <c r="G87" s="97"/>
      <c r="H87" s="97"/>
      <c r="I87" s="97"/>
      <c r="J87" s="97"/>
      <c r="K87" s="98"/>
      <c r="L87" s="98"/>
      <c r="M87" s="98"/>
      <c r="N87" s="97"/>
      <c r="O87" s="97"/>
      <c r="P87" s="97"/>
      <c r="Q87" s="97"/>
      <c r="R87" s="97"/>
      <c r="S87" s="97"/>
      <c r="T87" s="97"/>
      <c r="U87" s="98"/>
      <c r="V87" s="98"/>
      <c r="W87" s="98"/>
      <c r="X87" s="97"/>
      <c r="Y87" s="97"/>
      <c r="Z87" s="97"/>
      <c r="AA87" s="97"/>
      <c r="AB87" s="98"/>
      <c r="AC87" s="97"/>
      <c r="AD87" s="97"/>
      <c r="AE87" s="97"/>
      <c r="AF87" s="98"/>
      <c r="AG87" s="98"/>
      <c r="AH87" s="98"/>
      <c r="AI87" s="97"/>
      <c r="AJ87" s="97"/>
      <c r="AK87" s="97"/>
      <c r="AL87" s="97"/>
      <c r="AM87" s="97"/>
      <c r="AN87" s="97"/>
      <c r="AO87" s="97"/>
      <c r="AP87" s="98"/>
      <c r="AQ87" s="98"/>
      <c r="AR87" s="98"/>
      <c r="AS87" s="97"/>
      <c r="AT87" s="97"/>
      <c r="AU87" s="97"/>
      <c r="AV87" s="97"/>
      <c r="AW87" s="97"/>
      <c r="AX87" s="97"/>
      <c r="AY87" s="97"/>
      <c r="AZ87" s="98"/>
      <c r="BA87" s="98"/>
      <c r="BB87" s="98"/>
      <c r="BC87" s="98"/>
      <c r="BD87" s="97"/>
      <c r="BE87" s="98"/>
      <c r="BF87" s="98"/>
      <c r="BG87" s="98"/>
      <c r="BH87" s="98"/>
      <c r="BI87" s="97"/>
      <c r="BJ87" s="97"/>
      <c r="BK87" s="97"/>
      <c r="BL87" s="97"/>
      <c r="BM87" s="97"/>
      <c r="BN87" s="97"/>
    </row>
    <row r="88" spans="1:102" x14ac:dyDescent="0.2">
      <c r="B88" s="97"/>
      <c r="C88" s="97"/>
      <c r="D88" s="97"/>
      <c r="E88" s="97"/>
      <c r="F88" s="97"/>
      <c r="G88" s="97"/>
      <c r="H88" s="97"/>
      <c r="I88" s="97"/>
      <c r="J88" s="97"/>
      <c r="K88" s="98"/>
      <c r="L88" s="98"/>
      <c r="M88" s="98"/>
      <c r="N88" s="97"/>
      <c r="O88" s="97"/>
      <c r="P88" s="97"/>
      <c r="Q88" s="97"/>
      <c r="R88" s="97"/>
      <c r="S88" s="97"/>
      <c r="T88" s="97"/>
      <c r="U88" s="98"/>
      <c r="V88" s="98"/>
      <c r="W88" s="98"/>
      <c r="X88" s="97"/>
      <c r="Y88" s="97"/>
      <c r="Z88" s="97"/>
      <c r="AA88" s="97"/>
      <c r="AB88" s="98"/>
      <c r="AC88" s="97"/>
      <c r="AD88" s="97"/>
      <c r="AE88" s="97"/>
      <c r="AF88" s="98"/>
      <c r="AG88" s="98"/>
      <c r="AH88" s="98"/>
      <c r="AI88" s="97"/>
      <c r="AJ88" s="97"/>
      <c r="AK88" s="97"/>
      <c r="AL88" s="97"/>
      <c r="AM88" s="97"/>
      <c r="AN88" s="97"/>
      <c r="AO88" s="97"/>
      <c r="AP88" s="98"/>
      <c r="AQ88" s="98"/>
      <c r="AR88" s="98"/>
      <c r="AS88" s="97"/>
      <c r="AT88" s="97"/>
      <c r="AU88" s="97"/>
      <c r="AV88" s="97"/>
      <c r="AW88" s="97"/>
      <c r="AX88" s="97"/>
      <c r="AY88" s="97"/>
      <c r="AZ88" s="98"/>
      <c r="BA88" s="98"/>
      <c r="BB88" s="98"/>
      <c r="BC88" s="98"/>
      <c r="BD88" s="97"/>
      <c r="BE88" s="98"/>
      <c r="BF88" s="98"/>
      <c r="BG88" s="98"/>
      <c r="BH88" s="98"/>
      <c r="BI88" s="97"/>
      <c r="BJ88" s="97"/>
      <c r="BK88" s="97"/>
      <c r="BL88" s="97"/>
      <c r="BM88" s="97"/>
      <c r="BN88" s="97"/>
    </row>
    <row r="89" spans="1:102" x14ac:dyDescent="0.2">
      <c r="B89" s="97"/>
      <c r="C89" s="97"/>
      <c r="D89" s="97"/>
      <c r="E89" s="97"/>
      <c r="F89" s="97"/>
      <c r="G89" s="97"/>
      <c r="H89" s="97"/>
      <c r="I89" s="97"/>
      <c r="J89" s="97"/>
      <c r="K89" s="98"/>
      <c r="L89" s="98"/>
      <c r="M89" s="98"/>
      <c r="N89" s="97"/>
      <c r="O89" s="97"/>
      <c r="P89" s="97"/>
      <c r="Q89" s="97"/>
      <c r="R89" s="97"/>
      <c r="S89" s="97"/>
      <c r="T89" s="97"/>
      <c r="U89" s="98"/>
      <c r="V89" s="98"/>
      <c r="W89" s="98"/>
      <c r="X89" s="97"/>
      <c r="Y89" s="97"/>
      <c r="Z89" s="97"/>
      <c r="AA89" s="97"/>
      <c r="AB89" s="98"/>
      <c r="AC89" s="97"/>
      <c r="AD89" s="97"/>
      <c r="AE89" s="97"/>
      <c r="AF89" s="98"/>
      <c r="AG89" s="98"/>
      <c r="AH89" s="98"/>
      <c r="AI89" s="97"/>
      <c r="AJ89" s="97"/>
      <c r="AK89" s="97"/>
      <c r="AL89" s="97"/>
      <c r="AM89" s="97"/>
      <c r="AN89" s="97"/>
      <c r="AO89" s="97"/>
      <c r="AP89" s="98"/>
      <c r="AQ89" s="98"/>
      <c r="AR89" s="98"/>
      <c r="AS89" s="97"/>
      <c r="AT89" s="97"/>
      <c r="AU89" s="97"/>
      <c r="AV89" s="97"/>
      <c r="AW89" s="97"/>
      <c r="AX89" s="97"/>
      <c r="AY89" s="97"/>
      <c r="AZ89" s="98"/>
      <c r="BA89" s="98"/>
      <c r="BB89" s="98"/>
      <c r="BC89" s="98"/>
      <c r="BD89" s="97"/>
      <c r="BE89" s="98"/>
      <c r="BF89" s="98"/>
      <c r="BG89" s="98"/>
      <c r="BH89" s="98"/>
      <c r="BI89" s="97"/>
      <c r="BJ89" s="97"/>
      <c r="BK89" s="97"/>
      <c r="BL89" s="97"/>
      <c r="BM89" s="97"/>
      <c r="BN89" s="97"/>
    </row>
    <row r="90" spans="1:102" x14ac:dyDescent="0.2">
      <c r="B90" s="97"/>
      <c r="C90" s="97"/>
      <c r="D90" s="97"/>
      <c r="E90" s="97"/>
      <c r="F90" s="97"/>
      <c r="G90" s="97"/>
      <c r="H90" s="97"/>
      <c r="I90" s="97"/>
      <c r="J90" s="97"/>
      <c r="K90" s="98"/>
      <c r="L90" s="98"/>
      <c r="M90" s="98"/>
      <c r="N90" s="97"/>
      <c r="O90" s="97"/>
      <c r="P90" s="97"/>
      <c r="Q90" s="97"/>
      <c r="R90" s="97"/>
      <c r="S90" s="97"/>
      <c r="T90" s="97"/>
      <c r="U90" s="98"/>
      <c r="V90" s="98"/>
      <c r="W90" s="98"/>
      <c r="X90" s="97"/>
      <c r="Y90" s="97"/>
      <c r="Z90" s="97"/>
      <c r="AA90" s="97"/>
      <c r="AB90" s="98"/>
      <c r="AC90" s="97"/>
      <c r="AD90" s="97"/>
      <c r="AE90" s="97"/>
      <c r="AF90" s="98"/>
      <c r="AG90" s="98"/>
      <c r="AH90" s="98"/>
      <c r="AI90" s="97"/>
      <c r="AJ90" s="97"/>
      <c r="AK90" s="97"/>
      <c r="AL90" s="97"/>
      <c r="AM90" s="97"/>
      <c r="AN90" s="97"/>
      <c r="AO90" s="97"/>
      <c r="AP90" s="98"/>
      <c r="AQ90" s="98"/>
      <c r="AR90" s="98"/>
      <c r="AS90" s="97"/>
      <c r="AT90" s="97"/>
      <c r="AU90" s="97"/>
      <c r="AV90" s="97"/>
      <c r="AW90" s="97"/>
      <c r="AX90" s="97"/>
      <c r="AY90" s="97"/>
      <c r="AZ90" s="98"/>
      <c r="BA90" s="98"/>
      <c r="BB90" s="98"/>
      <c r="BC90" s="98"/>
      <c r="BD90" s="97"/>
      <c r="BE90" s="98"/>
      <c r="BF90" s="98"/>
      <c r="BG90" s="98"/>
      <c r="BH90" s="98"/>
      <c r="BI90" s="97"/>
      <c r="BJ90" s="97"/>
      <c r="BK90" s="97"/>
      <c r="BL90" s="97"/>
      <c r="BM90" s="97"/>
      <c r="BN90" s="97"/>
    </row>
    <row r="91" spans="1:102" x14ac:dyDescent="0.2">
      <c r="B91" s="97"/>
      <c r="C91" s="97"/>
      <c r="D91" s="97"/>
      <c r="E91" s="97"/>
      <c r="F91" s="97"/>
      <c r="G91" s="97"/>
      <c r="H91" s="97"/>
      <c r="I91" s="97"/>
      <c r="J91" s="97"/>
      <c r="K91" s="98"/>
      <c r="L91" s="98"/>
      <c r="M91" s="98"/>
      <c r="N91" s="97"/>
      <c r="O91" s="97"/>
      <c r="P91" s="97"/>
      <c r="Q91" s="97"/>
      <c r="R91" s="97"/>
      <c r="S91" s="97"/>
      <c r="T91" s="97"/>
      <c r="U91" s="98"/>
      <c r="V91" s="98"/>
      <c r="W91" s="98"/>
      <c r="X91" s="97"/>
      <c r="Y91" s="97"/>
      <c r="Z91" s="97"/>
      <c r="AA91" s="97"/>
      <c r="AB91" s="98"/>
      <c r="AC91" s="97"/>
      <c r="AD91" s="97"/>
      <c r="AE91" s="97"/>
      <c r="AF91" s="98"/>
      <c r="AG91" s="98"/>
      <c r="AH91" s="98"/>
      <c r="AI91" s="97"/>
      <c r="AJ91" s="97"/>
      <c r="AK91" s="97"/>
      <c r="AL91" s="97"/>
      <c r="AM91" s="97"/>
      <c r="AN91" s="97"/>
      <c r="AO91" s="97"/>
      <c r="AP91" s="98"/>
      <c r="AQ91" s="98"/>
      <c r="AR91" s="98"/>
      <c r="AS91" s="97"/>
      <c r="AT91" s="97"/>
      <c r="AU91" s="97"/>
      <c r="AV91" s="97"/>
      <c r="AW91" s="97"/>
      <c r="AX91" s="97"/>
      <c r="AY91" s="97"/>
      <c r="AZ91" s="98"/>
      <c r="BA91" s="98"/>
      <c r="BB91" s="98"/>
      <c r="BC91" s="98"/>
      <c r="BD91" s="97"/>
      <c r="BE91" s="98"/>
      <c r="BF91" s="98"/>
      <c r="BG91" s="98"/>
      <c r="BH91" s="98"/>
      <c r="BI91" s="97"/>
      <c r="BJ91" s="97"/>
      <c r="BK91" s="97"/>
      <c r="BL91" s="97"/>
      <c r="BM91" s="97"/>
      <c r="BN91" s="97"/>
    </row>
    <row r="92" spans="1:102" x14ac:dyDescent="0.2">
      <c r="A92" s="96"/>
      <c r="B92" s="97"/>
      <c r="C92" s="97"/>
      <c r="D92" s="97"/>
      <c r="E92" s="97"/>
      <c r="F92" s="97"/>
      <c r="G92" s="97"/>
      <c r="H92" s="97"/>
      <c r="I92" s="97"/>
      <c r="J92" s="97"/>
      <c r="K92" s="98"/>
      <c r="L92" s="98"/>
      <c r="M92" s="98"/>
      <c r="N92" s="97"/>
      <c r="O92" s="97"/>
      <c r="P92" s="97"/>
      <c r="Q92" s="97"/>
      <c r="R92" s="97"/>
      <c r="S92" s="97"/>
      <c r="T92" s="97"/>
      <c r="U92" s="98"/>
      <c r="V92" s="98"/>
      <c r="W92" s="98"/>
      <c r="X92" s="97"/>
      <c r="Y92" s="97"/>
      <c r="Z92" s="97"/>
      <c r="AA92" s="97"/>
      <c r="AB92" s="98"/>
      <c r="AC92" s="97"/>
      <c r="AD92" s="97"/>
      <c r="AE92" s="97"/>
      <c r="AF92" s="98"/>
      <c r="AG92" s="98"/>
      <c r="AH92" s="98"/>
      <c r="AI92" s="97"/>
      <c r="AJ92" s="97"/>
      <c r="AK92" s="97"/>
      <c r="AL92" s="97"/>
      <c r="AM92" s="97"/>
      <c r="AN92" s="97"/>
      <c r="AO92" s="97"/>
      <c r="AP92" s="98"/>
      <c r="AQ92" s="98"/>
      <c r="AR92" s="98"/>
      <c r="AS92" s="97"/>
      <c r="AT92" s="97"/>
      <c r="AU92" s="97"/>
      <c r="AV92" s="97"/>
      <c r="AW92" s="97"/>
      <c r="AX92" s="97"/>
      <c r="AY92" s="97"/>
      <c r="AZ92" s="98"/>
      <c r="BA92" s="98"/>
      <c r="BB92" s="98"/>
      <c r="BC92" s="98"/>
      <c r="BD92" s="97"/>
      <c r="BE92" s="98"/>
      <c r="BF92" s="98"/>
      <c r="BG92" s="98"/>
      <c r="BH92" s="98"/>
      <c r="BI92" s="97"/>
      <c r="BJ92" s="97"/>
      <c r="BK92" s="97"/>
      <c r="BL92" s="97"/>
      <c r="BM92" s="97"/>
      <c r="BN92" s="97"/>
    </row>
    <row r="93" spans="1:102" x14ac:dyDescent="0.2">
      <c r="A93" s="96"/>
      <c r="B93" s="97"/>
      <c r="C93" s="97"/>
      <c r="D93" s="97"/>
      <c r="E93" s="97"/>
      <c r="F93" s="97"/>
      <c r="G93" s="97"/>
      <c r="H93" s="97"/>
      <c r="I93" s="97"/>
      <c r="J93" s="97"/>
      <c r="K93" s="98"/>
      <c r="L93" s="98"/>
      <c r="M93" s="98"/>
      <c r="N93" s="97"/>
      <c r="O93" s="97"/>
      <c r="P93" s="97"/>
      <c r="Q93" s="97"/>
      <c r="R93" s="97"/>
      <c r="S93" s="97"/>
      <c r="T93" s="97"/>
      <c r="U93" s="98"/>
      <c r="V93" s="98"/>
      <c r="W93" s="98"/>
      <c r="X93" s="97"/>
      <c r="Y93" s="97"/>
      <c r="Z93" s="97"/>
      <c r="AA93" s="97"/>
      <c r="AB93" s="98"/>
      <c r="AC93" s="97"/>
      <c r="AD93" s="97"/>
      <c r="AE93" s="97"/>
      <c r="AF93" s="98"/>
      <c r="AG93" s="98"/>
      <c r="AH93" s="98"/>
      <c r="AI93" s="97"/>
      <c r="AJ93" s="97"/>
      <c r="AK93" s="97"/>
      <c r="AL93" s="97"/>
      <c r="AM93" s="97"/>
      <c r="AN93" s="97"/>
      <c r="AO93" s="97"/>
      <c r="AP93" s="98"/>
      <c r="AQ93" s="98"/>
      <c r="AR93" s="98"/>
      <c r="AS93" s="97"/>
      <c r="AT93" s="97"/>
      <c r="AU93" s="97"/>
      <c r="AV93" s="97"/>
      <c r="AW93" s="97"/>
      <c r="AX93" s="97"/>
      <c r="AY93" s="97"/>
      <c r="AZ93" s="98"/>
      <c r="BA93" s="98"/>
      <c r="BB93" s="98"/>
      <c r="BC93" s="98"/>
      <c r="BD93" s="97"/>
      <c r="BE93" s="98"/>
      <c r="BF93" s="98"/>
      <c r="BG93" s="98"/>
      <c r="BH93" s="98"/>
      <c r="BI93" s="97"/>
      <c r="BJ93" s="97"/>
      <c r="BK93" s="97"/>
      <c r="BL93" s="97"/>
      <c r="BM93" s="97"/>
      <c r="BN93" s="97"/>
    </row>
    <row r="94" spans="1:102" x14ac:dyDescent="0.2">
      <c r="A94" s="96"/>
      <c r="B94" s="97"/>
      <c r="C94" s="97"/>
      <c r="D94" s="97"/>
      <c r="E94" s="97"/>
      <c r="F94" s="97"/>
      <c r="G94" s="97"/>
      <c r="H94" s="97"/>
      <c r="I94" s="97"/>
      <c r="J94" s="97"/>
      <c r="K94" s="98"/>
      <c r="L94" s="98"/>
      <c r="M94" s="98"/>
      <c r="N94" s="97"/>
      <c r="O94" s="97"/>
      <c r="P94" s="97"/>
      <c r="Q94" s="97"/>
      <c r="R94" s="97"/>
      <c r="S94" s="97"/>
      <c r="T94" s="97"/>
      <c r="U94" s="98"/>
      <c r="V94" s="98"/>
      <c r="W94" s="98"/>
      <c r="X94" s="97"/>
      <c r="Y94" s="97"/>
      <c r="Z94" s="97"/>
      <c r="AA94" s="97"/>
      <c r="AB94" s="98"/>
      <c r="AC94" s="97"/>
      <c r="AD94" s="97"/>
      <c r="AE94" s="97"/>
      <c r="AF94" s="98"/>
      <c r="AG94" s="98"/>
      <c r="AH94" s="98"/>
      <c r="AI94" s="97"/>
      <c r="AJ94" s="97"/>
      <c r="AK94" s="97"/>
      <c r="AL94" s="97"/>
      <c r="AM94" s="97"/>
      <c r="AN94" s="97"/>
      <c r="AO94" s="97"/>
      <c r="AP94" s="98"/>
      <c r="AQ94" s="98"/>
      <c r="AR94" s="98"/>
      <c r="AS94" s="97"/>
      <c r="AT94" s="97"/>
      <c r="AU94" s="97"/>
      <c r="AV94" s="97"/>
      <c r="AW94" s="97"/>
      <c r="AX94" s="97"/>
      <c r="AY94" s="97"/>
      <c r="AZ94" s="98"/>
      <c r="BA94" s="98"/>
      <c r="BB94" s="98"/>
      <c r="BC94" s="98"/>
      <c r="BD94" s="97"/>
      <c r="BE94" s="98"/>
      <c r="BF94" s="98"/>
      <c r="BG94" s="98"/>
      <c r="BH94" s="98"/>
      <c r="BI94" s="97"/>
      <c r="BJ94" s="97"/>
      <c r="BK94" s="97"/>
      <c r="BL94" s="97"/>
      <c r="BM94" s="97"/>
      <c r="BN94" s="97"/>
    </row>
    <row r="95" spans="1:102" x14ac:dyDescent="0.2">
      <c r="A95" s="96"/>
      <c r="B95" s="97"/>
      <c r="C95" s="97"/>
      <c r="D95" s="97"/>
      <c r="E95" s="97"/>
      <c r="F95" s="97"/>
      <c r="G95" s="97"/>
      <c r="H95" s="97"/>
      <c r="I95" s="97"/>
      <c r="J95" s="97"/>
      <c r="K95" s="98"/>
      <c r="L95" s="98"/>
      <c r="M95" s="98"/>
      <c r="N95" s="97"/>
      <c r="O95" s="97"/>
      <c r="P95" s="97"/>
      <c r="Q95" s="97"/>
      <c r="R95" s="97"/>
      <c r="S95" s="97"/>
      <c r="T95" s="97"/>
      <c r="U95" s="98"/>
      <c r="V95" s="98"/>
      <c r="W95" s="98"/>
      <c r="X95" s="97"/>
      <c r="Y95" s="97"/>
      <c r="Z95" s="97"/>
      <c r="AA95" s="97"/>
      <c r="AB95" s="98"/>
      <c r="AC95" s="97"/>
      <c r="AD95" s="97"/>
      <c r="AE95" s="97"/>
      <c r="AF95" s="98"/>
      <c r="AG95" s="98"/>
      <c r="AH95" s="98"/>
      <c r="AI95" s="97"/>
      <c r="AJ95" s="97"/>
      <c r="AK95" s="97"/>
      <c r="AL95" s="97"/>
      <c r="AM95" s="97"/>
      <c r="AN95" s="97"/>
      <c r="AO95" s="97"/>
      <c r="AP95" s="98"/>
      <c r="AQ95" s="98"/>
      <c r="AR95" s="98"/>
      <c r="AS95" s="97"/>
      <c r="AT95" s="97"/>
      <c r="AU95" s="97"/>
      <c r="AV95" s="97"/>
      <c r="AW95" s="97"/>
      <c r="AX95" s="97"/>
      <c r="AY95" s="97"/>
      <c r="AZ95" s="98"/>
      <c r="BA95" s="98"/>
      <c r="BB95" s="98"/>
      <c r="BC95" s="98"/>
      <c r="BD95" s="97"/>
      <c r="BE95" s="98"/>
      <c r="BF95" s="98"/>
      <c r="BG95" s="98"/>
      <c r="BH95" s="98"/>
      <c r="BI95" s="97"/>
      <c r="BJ95" s="97"/>
      <c r="BK95" s="97"/>
      <c r="BL95" s="97"/>
      <c r="BM95" s="97"/>
      <c r="BN95" s="97"/>
    </row>
    <row r="96" spans="1:102" x14ac:dyDescent="0.2">
      <c r="A96" s="96"/>
      <c r="B96" s="97"/>
      <c r="C96" s="97"/>
      <c r="D96" s="97"/>
      <c r="E96" s="97"/>
      <c r="F96" s="97"/>
      <c r="G96" s="97"/>
      <c r="H96" s="97"/>
      <c r="I96" s="97"/>
      <c r="J96" s="97"/>
      <c r="K96" s="98"/>
      <c r="L96" s="98"/>
      <c r="M96" s="98"/>
      <c r="N96" s="97"/>
      <c r="O96" s="97"/>
      <c r="P96" s="97"/>
      <c r="Q96" s="97"/>
      <c r="R96" s="97"/>
      <c r="S96" s="97"/>
      <c r="T96" s="97"/>
      <c r="U96" s="98"/>
      <c r="V96" s="98"/>
      <c r="W96" s="98"/>
      <c r="X96" s="97"/>
      <c r="Y96" s="97"/>
      <c r="Z96" s="97"/>
      <c r="AA96" s="97"/>
      <c r="AB96" s="98"/>
      <c r="AC96" s="97"/>
      <c r="AD96" s="97"/>
      <c r="AE96" s="97"/>
      <c r="AF96" s="98"/>
      <c r="AG96" s="98"/>
      <c r="AH96" s="98"/>
      <c r="AI96" s="97"/>
      <c r="AJ96" s="97"/>
      <c r="AK96" s="97"/>
      <c r="AL96" s="97"/>
      <c r="AM96" s="97"/>
      <c r="AN96" s="97"/>
      <c r="AO96" s="97"/>
      <c r="AP96" s="98"/>
      <c r="AQ96" s="98"/>
      <c r="AR96" s="98"/>
      <c r="AS96" s="97"/>
      <c r="AT96" s="97"/>
      <c r="AU96" s="97"/>
      <c r="AV96" s="97"/>
      <c r="AW96" s="97"/>
      <c r="AX96" s="97"/>
      <c r="AY96" s="97"/>
      <c r="AZ96" s="98"/>
      <c r="BA96" s="98"/>
      <c r="BB96" s="98"/>
      <c r="BC96" s="98"/>
      <c r="BD96" s="97"/>
      <c r="BE96" s="98"/>
      <c r="BF96" s="98"/>
      <c r="BG96" s="98"/>
      <c r="BH96" s="98"/>
      <c r="BI96" s="97"/>
      <c r="BJ96" s="97"/>
      <c r="BK96" s="97"/>
      <c r="BL96" s="97"/>
      <c r="BM96" s="97"/>
      <c r="BN96" s="97"/>
    </row>
    <row r="97" spans="1:66" x14ac:dyDescent="0.2">
      <c r="A97" s="96"/>
      <c r="B97" s="97"/>
      <c r="C97" s="97"/>
      <c r="D97" s="97"/>
      <c r="E97" s="97"/>
      <c r="F97" s="97"/>
      <c r="G97" s="97"/>
      <c r="H97" s="97"/>
      <c r="I97" s="97"/>
      <c r="J97" s="97"/>
      <c r="K97" s="98"/>
      <c r="L97" s="98"/>
      <c r="M97" s="98"/>
      <c r="N97" s="97"/>
      <c r="O97" s="97"/>
      <c r="P97" s="97"/>
      <c r="Q97" s="97"/>
      <c r="R97" s="97"/>
      <c r="S97" s="97"/>
      <c r="T97" s="97"/>
      <c r="U97" s="98"/>
      <c r="V97" s="98"/>
      <c r="W97" s="98"/>
      <c r="X97" s="97"/>
      <c r="Y97" s="97"/>
      <c r="Z97" s="97"/>
      <c r="AA97" s="97"/>
      <c r="AB97" s="98"/>
      <c r="AC97" s="97"/>
      <c r="AD97" s="97"/>
      <c r="AE97" s="97"/>
      <c r="AF97" s="98"/>
      <c r="AG97" s="98"/>
      <c r="AH97" s="98"/>
      <c r="AI97" s="97"/>
      <c r="AJ97" s="97"/>
      <c r="AK97" s="97"/>
      <c r="AL97" s="97"/>
      <c r="AM97" s="97"/>
      <c r="AN97" s="97"/>
      <c r="AO97" s="97"/>
      <c r="AP97" s="98"/>
      <c r="AQ97" s="98"/>
      <c r="AR97" s="98"/>
      <c r="AS97" s="97"/>
      <c r="AT97" s="97"/>
      <c r="AU97" s="97"/>
      <c r="AV97" s="97"/>
      <c r="AW97" s="97"/>
      <c r="AX97" s="97"/>
      <c r="AY97" s="97"/>
      <c r="AZ97" s="98"/>
      <c r="BA97" s="98"/>
      <c r="BB97" s="98"/>
      <c r="BC97" s="98"/>
      <c r="BD97" s="97"/>
      <c r="BE97" s="98"/>
      <c r="BF97" s="98"/>
      <c r="BG97" s="98"/>
      <c r="BH97" s="98"/>
      <c r="BI97" s="97"/>
      <c r="BJ97" s="97"/>
      <c r="BK97" s="97"/>
      <c r="BL97" s="97"/>
      <c r="BM97" s="97"/>
      <c r="BN97" s="97"/>
    </row>
  </sheetData>
  <sheetProtection algorithmName="SHA-512" hashValue="8MG2oAfCYje2dOff+9BfStihtfbgA+Rr8Bp33w//RpM5CSVfRlfJOUx22nBm/QEhTeu0x9HT/hmKUUhbRNJpQg==" saltValue="Ep2lpEeuMyxoadxqK4TrJA==" spinCount="100000" sheet="1" objects="1" scenarios="1" selectLockedCells="1"/>
  <mergeCells count="112">
    <mergeCell ref="B4:BL4"/>
    <mergeCell ref="S5:Y5"/>
    <mergeCell ref="C10:D10"/>
    <mergeCell ref="AA28:AD28"/>
    <mergeCell ref="AG28:AJ28"/>
    <mergeCell ref="BC10:BD10"/>
    <mergeCell ref="AV28:BA28"/>
    <mergeCell ref="AN12:BA12"/>
    <mergeCell ref="AM10:AN10"/>
    <mergeCell ref="BA10:BB10"/>
    <mergeCell ref="M25:AS25"/>
    <mergeCell ref="L18:R18"/>
    <mergeCell ref="AW25:AY25"/>
    <mergeCell ref="AE18:BA18"/>
    <mergeCell ref="AX22:BA22"/>
    <mergeCell ref="D7:BC7"/>
    <mergeCell ref="D17:J17"/>
    <mergeCell ref="AA9:AG9"/>
    <mergeCell ref="L19:R19"/>
    <mergeCell ref="T19:Z19"/>
    <mergeCell ref="AP19:AV19"/>
    <mergeCell ref="L20:R20"/>
    <mergeCell ref="T20:Z20"/>
    <mergeCell ref="AP20:AV20"/>
    <mergeCell ref="BA29:BL29"/>
    <mergeCell ref="AU29:AY29"/>
    <mergeCell ref="T18:Z18"/>
    <mergeCell ref="AO29:AT29"/>
    <mergeCell ref="AO65:AQ65"/>
    <mergeCell ref="AO66:AQ66"/>
    <mergeCell ref="AO64:AQ64"/>
    <mergeCell ref="AR64:AU64"/>
    <mergeCell ref="AR52:AU52"/>
    <mergeCell ref="L17:R17"/>
    <mergeCell ref="T17:Z17"/>
    <mergeCell ref="D15:BC15"/>
    <mergeCell ref="P28:S28"/>
    <mergeCell ref="E25:G25"/>
    <mergeCell ref="D18:J18"/>
    <mergeCell ref="C22:D22"/>
    <mergeCell ref="AR34:AU34"/>
    <mergeCell ref="AR35:AU35"/>
    <mergeCell ref="AR36:AU36"/>
    <mergeCell ref="AR37:AU37"/>
    <mergeCell ref="AR38:AU38"/>
    <mergeCell ref="AR39:AU39"/>
    <mergeCell ref="AO57:AQ57"/>
    <mergeCell ref="AO56:AQ56"/>
    <mergeCell ref="AO60:AQ60"/>
    <mergeCell ref="AR60:AU60"/>
    <mergeCell ref="AO59:AQ59"/>
    <mergeCell ref="AR59:AU59"/>
    <mergeCell ref="AO52:AQ52"/>
    <mergeCell ref="AR44:AU44"/>
    <mergeCell ref="AR47:AU47"/>
    <mergeCell ref="AR50:AU50"/>
    <mergeCell ref="AO44:AQ44"/>
    <mergeCell ref="AO45:AQ45"/>
    <mergeCell ref="AO46:AQ46"/>
    <mergeCell ref="AO47:AQ47"/>
    <mergeCell ref="AO48:AQ48"/>
    <mergeCell ref="AO49:AQ49"/>
    <mergeCell ref="AO50:AQ50"/>
    <mergeCell ref="AO51:AQ51"/>
    <mergeCell ref="AR42:AU42"/>
    <mergeCell ref="AV42:AY42"/>
    <mergeCell ref="AV50:AY50"/>
    <mergeCell ref="AR51:AU51"/>
    <mergeCell ref="AV51:AY51"/>
    <mergeCell ref="AR65:AU65"/>
    <mergeCell ref="AV65:AY65"/>
    <mergeCell ref="AV47:AY47"/>
    <mergeCell ref="AR48:AU48"/>
    <mergeCell ref="AV48:AY48"/>
    <mergeCell ref="AR49:AU49"/>
    <mergeCell ref="AV49:AY49"/>
    <mergeCell ref="AV44:AY44"/>
    <mergeCell ref="AR45:AU45"/>
    <mergeCell ref="AV45:AY45"/>
    <mergeCell ref="AR46:AU46"/>
    <mergeCell ref="AV46:AY46"/>
    <mergeCell ref="AV58:AY58"/>
    <mergeCell ref="AR57:AU57"/>
    <mergeCell ref="AV57:AY57"/>
    <mergeCell ref="AR56:AU56"/>
    <mergeCell ref="AV56:AY56"/>
    <mergeCell ref="AV61:AY61"/>
    <mergeCell ref="AV64:AY64"/>
    <mergeCell ref="AV52:AY52"/>
    <mergeCell ref="AV55:AY55"/>
    <mergeCell ref="AO54:AQ54"/>
    <mergeCell ref="AR54:AU54"/>
    <mergeCell ref="AV54:AY54"/>
    <mergeCell ref="AO53:AQ53"/>
    <mergeCell ref="AR53:AU53"/>
    <mergeCell ref="AV53:AY53"/>
    <mergeCell ref="AV66:AY66"/>
    <mergeCell ref="AO63:AQ63"/>
    <mergeCell ref="AR63:AU63"/>
    <mergeCell ref="AV63:AY63"/>
    <mergeCell ref="AO62:AQ62"/>
    <mergeCell ref="AR62:AU62"/>
    <mergeCell ref="AV62:AY62"/>
    <mergeCell ref="AV60:AY60"/>
    <mergeCell ref="AV59:AY59"/>
    <mergeCell ref="AO61:AQ61"/>
    <mergeCell ref="AR61:AU61"/>
    <mergeCell ref="AR66:AU66"/>
    <mergeCell ref="AO58:AQ58"/>
    <mergeCell ref="AR58:AU58"/>
    <mergeCell ref="AO55:AQ55"/>
    <mergeCell ref="AR55:AU55"/>
  </mergeCells>
  <conditionalFormatting sqref="D11:AM11">
    <cfRule type="expression" dxfId="18" priority="19" stopIfTrue="1">
      <formula>$AA$9&gt;=D11</formula>
    </cfRule>
  </conditionalFormatting>
  <conditionalFormatting sqref="D23:BA23">
    <cfRule type="expression" dxfId="17" priority="23" stopIfTrue="1">
      <formula>#REF!&lt;2</formula>
    </cfRule>
    <cfRule type="cellIs" dxfId="16" priority="24" stopIfTrue="1" operator="lessThanOrEqual">
      <formula>$E$25</formula>
    </cfRule>
    <cfRule type="cellIs" dxfId="15" priority="25" stopIfTrue="1" operator="greaterThan">
      <formula>$E$25</formula>
    </cfRule>
  </conditionalFormatting>
  <conditionalFormatting sqref="T18:Z18">
    <cfRule type="expression" dxfId="14" priority="9">
      <formula>$L$18&lt;$D$18</formula>
    </cfRule>
  </conditionalFormatting>
  <conditionalFormatting sqref="T20:Z20">
    <cfRule type="expression" dxfId="13" priority="4">
      <formula>$L$18&lt;$D$18</formula>
    </cfRule>
  </conditionalFormatting>
  <conditionalFormatting sqref="AG28:AJ29 AZ29:BA29">
    <cfRule type="expression" dxfId="12" priority="6">
      <formula>$AN$12="N/A"</formula>
    </cfRule>
  </conditionalFormatting>
  <conditionalFormatting sqref="AG29:AJ29">
    <cfRule type="expression" dxfId="11" priority="7" stopIfTrue="1">
      <formula>#REF!&gt;50</formula>
    </cfRule>
    <cfRule type="expression" dxfId="10" priority="8" stopIfTrue="1">
      <formula>#REF!&lt;36</formula>
    </cfRule>
  </conditionalFormatting>
  <conditionalFormatting sqref="AM10 AO10 BA10">
    <cfRule type="expression" dxfId="9" priority="16">
      <formula>$AA$9=$AM$10</formula>
    </cfRule>
  </conditionalFormatting>
  <conditionalFormatting sqref="AN12 AV28:BA28 AZ29:BA29">
    <cfRule type="expression" dxfId="8" priority="15" stopIfTrue="1">
      <formula>#REF!&lt;36</formula>
    </cfRule>
  </conditionalFormatting>
  <conditionalFormatting sqref="AN11:BA11">
    <cfRule type="cellIs" dxfId="7" priority="17" stopIfTrue="1" operator="lessThanOrEqual">
      <formula>$AA$9</formula>
    </cfRule>
  </conditionalFormatting>
  <conditionalFormatting sqref="AU29">
    <cfRule type="expression" dxfId="6" priority="1">
      <formula>$AN$12="N/A"</formula>
    </cfRule>
    <cfRule type="expression" dxfId="5" priority="2" stopIfTrue="1">
      <formula>#REF!&gt;50</formula>
    </cfRule>
    <cfRule type="expression" dxfId="4" priority="3" stopIfTrue="1">
      <formula>#REF!&lt;36</formula>
    </cfRule>
  </conditionalFormatting>
  <conditionalFormatting sqref="AV28:BA28 AZ29:BA29 AN12">
    <cfRule type="expression" dxfId="3" priority="14" stopIfTrue="1">
      <formula>#REF!&gt;50</formula>
    </cfRule>
  </conditionalFormatting>
  <conditionalFormatting sqref="AV28:BA28">
    <cfRule type="expression" dxfId="2" priority="11">
      <formula>$AN$12="N/A"</formula>
    </cfRule>
  </conditionalFormatting>
  <conditionalFormatting sqref="AW20:BC20">
    <cfRule type="expression" dxfId="1" priority="20" stopIfTrue="1">
      <formula>#REF!&lt;2</formula>
    </cfRule>
  </conditionalFormatting>
  <conditionalFormatting sqref="AX22:BA22 E25:H25 AW25:AZ25">
    <cfRule type="expression" dxfId="0" priority="122" stopIfTrue="1">
      <formula>$AP$20=""</formula>
    </cfRule>
  </conditionalFormatting>
  <printOptions horizontalCentered="1"/>
  <pageMargins left="0.31496062992125984" right="0.17" top="1.32" bottom="0.98425196850393704" header="0.51181102362204722" footer="0.51181102362204722"/>
  <pageSetup scale="80" orientation="portrait" horizontalDpi="300" verticalDpi="300" r:id="rId1"/>
  <headerFooter alignWithMargins="0">
    <oddHeader>&amp;A</oddHeader>
    <oddFooter>Página &amp;P</oddFooter>
  </headerFooter>
  <ignoredErrors>
    <ignoredError sqref="P28" unlockedFormula="1"/>
    <ignoredError sqref="AX22 AW25 E2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32"/>
  <sheetViews>
    <sheetView showRowColHeaders="0" tabSelected="1" zoomScale="115" zoomScaleNormal="115" workbookViewId="0">
      <selection activeCell="BL33" sqref="BL33"/>
    </sheetView>
  </sheetViews>
  <sheetFormatPr baseColWidth="10" defaultRowHeight="12.75" x14ac:dyDescent="0.2"/>
  <cols>
    <col min="1" max="1" width="19.7109375" style="52" customWidth="1"/>
    <col min="2" max="2" width="3.85546875" style="13" customWidth="1"/>
    <col min="3" max="10" width="2.28515625" style="13" customWidth="1"/>
    <col min="11" max="13" width="2.28515625" style="20" customWidth="1"/>
    <col min="14" max="20" width="2.28515625" style="13" customWidth="1"/>
    <col min="21" max="23" width="2.28515625" style="20" customWidth="1"/>
    <col min="24" max="27" width="2.28515625" style="13" customWidth="1"/>
    <col min="28" max="28" width="2.28515625" style="20" customWidth="1"/>
    <col min="29" max="31" width="2.28515625" style="13" customWidth="1"/>
    <col min="32" max="34" width="2.28515625" style="20" customWidth="1"/>
    <col min="35" max="41" width="2.28515625" style="13" customWidth="1"/>
    <col min="42" max="44" width="2.28515625" style="20" customWidth="1"/>
    <col min="45" max="51" width="2.28515625" style="13" customWidth="1"/>
    <col min="52" max="55" width="2.28515625" style="20" customWidth="1"/>
    <col min="56" max="56" width="6.140625" style="13" hidden="1" customWidth="1"/>
    <col min="57" max="60" width="6.140625" style="23" hidden="1" customWidth="1"/>
    <col min="61" max="63" width="6.140625" style="14" hidden="1" customWidth="1"/>
    <col min="64" max="64" width="3.7109375" style="13" customWidth="1"/>
    <col min="65" max="102" width="11.42578125" style="13"/>
    <col min="103" max="252" width="11.42578125" style="15"/>
    <col min="253" max="253" width="9.42578125" style="15" customWidth="1"/>
    <col min="254" max="306" width="2.28515625" style="15" customWidth="1"/>
    <col min="307" max="307" width="4" style="15" customWidth="1"/>
    <col min="308" max="318" width="0" style="15" hidden="1" customWidth="1"/>
    <col min="319" max="508" width="11.42578125" style="15"/>
    <col min="509" max="509" width="9.42578125" style="15" customWidth="1"/>
    <col min="510" max="562" width="2.28515625" style="15" customWidth="1"/>
    <col min="563" max="563" width="4" style="15" customWidth="1"/>
    <col min="564" max="574" width="0" style="15" hidden="1" customWidth="1"/>
    <col min="575" max="764" width="11.42578125" style="15"/>
    <col min="765" max="765" width="9.42578125" style="15" customWidth="1"/>
    <col min="766" max="818" width="2.28515625" style="15" customWidth="1"/>
    <col min="819" max="819" width="4" style="15" customWidth="1"/>
    <col min="820" max="830" width="0" style="15" hidden="1" customWidth="1"/>
    <col min="831" max="1020" width="11.42578125" style="15"/>
    <col min="1021" max="1021" width="9.42578125" style="15" customWidth="1"/>
    <col min="1022" max="1074" width="2.28515625" style="15" customWidth="1"/>
    <col min="1075" max="1075" width="4" style="15" customWidth="1"/>
    <col min="1076" max="1086" width="0" style="15" hidden="1" customWidth="1"/>
    <col min="1087" max="1276" width="11.42578125" style="15"/>
    <col min="1277" max="1277" width="9.42578125" style="15" customWidth="1"/>
    <col min="1278" max="1330" width="2.28515625" style="15" customWidth="1"/>
    <col min="1331" max="1331" width="4" style="15" customWidth="1"/>
    <col min="1332" max="1342" width="0" style="15" hidden="1" customWidth="1"/>
    <col min="1343" max="1532" width="11.42578125" style="15"/>
    <col min="1533" max="1533" width="9.42578125" style="15" customWidth="1"/>
    <col min="1534" max="1586" width="2.28515625" style="15" customWidth="1"/>
    <col min="1587" max="1587" width="4" style="15" customWidth="1"/>
    <col min="1588" max="1598" width="0" style="15" hidden="1" customWidth="1"/>
    <col min="1599" max="1788" width="11.42578125" style="15"/>
    <col min="1789" max="1789" width="9.42578125" style="15" customWidth="1"/>
    <col min="1790" max="1842" width="2.28515625" style="15" customWidth="1"/>
    <col min="1843" max="1843" width="4" style="15" customWidth="1"/>
    <col min="1844" max="1854" width="0" style="15" hidden="1" customWidth="1"/>
    <col min="1855" max="2044" width="11.42578125" style="15"/>
    <col min="2045" max="2045" width="9.42578125" style="15" customWidth="1"/>
    <col min="2046" max="2098" width="2.28515625" style="15" customWidth="1"/>
    <col min="2099" max="2099" width="4" style="15" customWidth="1"/>
    <col min="2100" max="2110" width="0" style="15" hidden="1" customWidth="1"/>
    <col min="2111" max="2300" width="11.42578125" style="15"/>
    <col min="2301" max="2301" width="9.42578125" style="15" customWidth="1"/>
    <col min="2302" max="2354" width="2.28515625" style="15" customWidth="1"/>
    <col min="2355" max="2355" width="4" style="15" customWidth="1"/>
    <col min="2356" max="2366" width="0" style="15" hidden="1" customWidth="1"/>
    <col min="2367" max="2556" width="11.42578125" style="15"/>
    <col min="2557" max="2557" width="9.42578125" style="15" customWidth="1"/>
    <col min="2558" max="2610" width="2.28515625" style="15" customWidth="1"/>
    <col min="2611" max="2611" width="4" style="15" customWidth="1"/>
    <col min="2612" max="2622" width="0" style="15" hidden="1" customWidth="1"/>
    <col min="2623" max="2812" width="11.42578125" style="15"/>
    <col min="2813" max="2813" width="9.42578125" style="15" customWidth="1"/>
    <col min="2814" max="2866" width="2.28515625" style="15" customWidth="1"/>
    <col min="2867" max="2867" width="4" style="15" customWidth="1"/>
    <col min="2868" max="2878" width="0" style="15" hidden="1" customWidth="1"/>
    <col min="2879" max="3068" width="11.42578125" style="15"/>
    <col min="3069" max="3069" width="9.42578125" style="15" customWidth="1"/>
    <col min="3070" max="3122" width="2.28515625" style="15" customWidth="1"/>
    <col min="3123" max="3123" width="4" style="15" customWidth="1"/>
    <col min="3124" max="3134" width="0" style="15" hidden="1" customWidth="1"/>
    <col min="3135" max="3324" width="11.42578125" style="15"/>
    <col min="3325" max="3325" width="9.42578125" style="15" customWidth="1"/>
    <col min="3326" max="3378" width="2.28515625" style="15" customWidth="1"/>
    <col min="3379" max="3379" width="4" style="15" customWidth="1"/>
    <col min="3380" max="3390" width="0" style="15" hidden="1" customWidth="1"/>
    <col min="3391" max="3580" width="11.42578125" style="15"/>
    <col min="3581" max="3581" width="9.42578125" style="15" customWidth="1"/>
    <col min="3582" max="3634" width="2.28515625" style="15" customWidth="1"/>
    <col min="3635" max="3635" width="4" style="15" customWidth="1"/>
    <col min="3636" max="3646" width="0" style="15" hidden="1" customWidth="1"/>
    <col min="3647" max="3836" width="11.42578125" style="15"/>
    <col min="3837" max="3837" width="9.42578125" style="15" customWidth="1"/>
    <col min="3838" max="3890" width="2.28515625" style="15" customWidth="1"/>
    <col min="3891" max="3891" width="4" style="15" customWidth="1"/>
    <col min="3892" max="3902" width="0" style="15" hidden="1" customWidth="1"/>
    <col min="3903" max="4092" width="11.42578125" style="15"/>
    <col min="4093" max="4093" width="9.42578125" style="15" customWidth="1"/>
    <col min="4094" max="4146" width="2.28515625" style="15" customWidth="1"/>
    <col min="4147" max="4147" width="4" style="15" customWidth="1"/>
    <col min="4148" max="4158" width="0" style="15" hidden="1" customWidth="1"/>
    <col min="4159" max="4348" width="11.42578125" style="15"/>
    <col min="4349" max="4349" width="9.42578125" style="15" customWidth="1"/>
    <col min="4350" max="4402" width="2.28515625" style="15" customWidth="1"/>
    <col min="4403" max="4403" width="4" style="15" customWidth="1"/>
    <col min="4404" max="4414" width="0" style="15" hidden="1" customWidth="1"/>
    <col min="4415" max="4604" width="11.42578125" style="15"/>
    <col min="4605" max="4605" width="9.42578125" style="15" customWidth="1"/>
    <col min="4606" max="4658" width="2.28515625" style="15" customWidth="1"/>
    <col min="4659" max="4659" width="4" style="15" customWidth="1"/>
    <col min="4660" max="4670" width="0" style="15" hidden="1" customWidth="1"/>
    <col min="4671" max="4860" width="11.42578125" style="15"/>
    <col min="4861" max="4861" width="9.42578125" style="15" customWidth="1"/>
    <col min="4862" max="4914" width="2.28515625" style="15" customWidth="1"/>
    <col min="4915" max="4915" width="4" style="15" customWidth="1"/>
    <col min="4916" max="4926" width="0" style="15" hidden="1" customWidth="1"/>
    <col min="4927" max="5116" width="11.42578125" style="15"/>
    <col min="5117" max="5117" width="9.42578125" style="15" customWidth="1"/>
    <col min="5118" max="5170" width="2.28515625" style="15" customWidth="1"/>
    <col min="5171" max="5171" width="4" style="15" customWidth="1"/>
    <col min="5172" max="5182" width="0" style="15" hidden="1" customWidth="1"/>
    <col min="5183" max="5372" width="11.42578125" style="15"/>
    <col min="5373" max="5373" width="9.42578125" style="15" customWidth="1"/>
    <col min="5374" max="5426" width="2.28515625" style="15" customWidth="1"/>
    <col min="5427" max="5427" width="4" style="15" customWidth="1"/>
    <col min="5428" max="5438" width="0" style="15" hidden="1" customWidth="1"/>
    <col min="5439" max="5628" width="11.42578125" style="15"/>
    <col min="5629" max="5629" width="9.42578125" style="15" customWidth="1"/>
    <col min="5630" max="5682" width="2.28515625" style="15" customWidth="1"/>
    <col min="5683" max="5683" width="4" style="15" customWidth="1"/>
    <col min="5684" max="5694" width="0" style="15" hidden="1" customWidth="1"/>
    <col min="5695" max="5884" width="11.42578125" style="15"/>
    <col min="5885" max="5885" width="9.42578125" style="15" customWidth="1"/>
    <col min="5886" max="5938" width="2.28515625" style="15" customWidth="1"/>
    <col min="5939" max="5939" width="4" style="15" customWidth="1"/>
    <col min="5940" max="5950" width="0" style="15" hidden="1" customWidth="1"/>
    <col min="5951" max="6140" width="11.42578125" style="15"/>
    <col min="6141" max="6141" width="9.42578125" style="15" customWidth="1"/>
    <col min="6142" max="6194" width="2.28515625" style="15" customWidth="1"/>
    <col min="6195" max="6195" width="4" style="15" customWidth="1"/>
    <col min="6196" max="6206" width="0" style="15" hidden="1" customWidth="1"/>
    <col min="6207" max="6396" width="11.42578125" style="15"/>
    <col min="6397" max="6397" width="9.42578125" style="15" customWidth="1"/>
    <col min="6398" max="6450" width="2.28515625" style="15" customWidth="1"/>
    <col min="6451" max="6451" width="4" style="15" customWidth="1"/>
    <col min="6452" max="6462" width="0" style="15" hidden="1" customWidth="1"/>
    <col min="6463" max="6652" width="11.42578125" style="15"/>
    <col min="6653" max="6653" width="9.42578125" style="15" customWidth="1"/>
    <col min="6654" max="6706" width="2.28515625" style="15" customWidth="1"/>
    <col min="6707" max="6707" width="4" style="15" customWidth="1"/>
    <col min="6708" max="6718" width="0" style="15" hidden="1" customWidth="1"/>
    <col min="6719" max="6908" width="11.42578125" style="15"/>
    <col min="6909" max="6909" width="9.42578125" style="15" customWidth="1"/>
    <col min="6910" max="6962" width="2.28515625" style="15" customWidth="1"/>
    <col min="6963" max="6963" width="4" style="15" customWidth="1"/>
    <col min="6964" max="6974" width="0" style="15" hidden="1" customWidth="1"/>
    <col min="6975" max="7164" width="11.42578125" style="15"/>
    <col min="7165" max="7165" width="9.42578125" style="15" customWidth="1"/>
    <col min="7166" max="7218" width="2.28515625" style="15" customWidth="1"/>
    <col min="7219" max="7219" width="4" style="15" customWidth="1"/>
    <col min="7220" max="7230" width="0" style="15" hidden="1" customWidth="1"/>
    <col min="7231" max="7420" width="11.42578125" style="15"/>
    <col min="7421" max="7421" width="9.42578125" style="15" customWidth="1"/>
    <col min="7422" max="7474" width="2.28515625" style="15" customWidth="1"/>
    <col min="7475" max="7475" width="4" style="15" customWidth="1"/>
    <col min="7476" max="7486" width="0" style="15" hidden="1" customWidth="1"/>
    <col min="7487" max="7676" width="11.42578125" style="15"/>
    <col min="7677" max="7677" width="9.42578125" style="15" customWidth="1"/>
    <col min="7678" max="7730" width="2.28515625" style="15" customWidth="1"/>
    <col min="7731" max="7731" width="4" style="15" customWidth="1"/>
    <col min="7732" max="7742" width="0" style="15" hidden="1" customWidth="1"/>
    <col min="7743" max="7932" width="11.42578125" style="15"/>
    <col min="7933" max="7933" width="9.42578125" style="15" customWidth="1"/>
    <col min="7934" max="7986" width="2.28515625" style="15" customWidth="1"/>
    <col min="7987" max="7987" width="4" style="15" customWidth="1"/>
    <col min="7988" max="7998" width="0" style="15" hidden="1" customWidth="1"/>
    <col min="7999" max="8188" width="11.42578125" style="15"/>
    <col min="8189" max="8189" width="9.42578125" style="15" customWidth="1"/>
    <col min="8190" max="8242" width="2.28515625" style="15" customWidth="1"/>
    <col min="8243" max="8243" width="4" style="15" customWidth="1"/>
    <col min="8244" max="8254" width="0" style="15" hidden="1" customWidth="1"/>
    <col min="8255" max="8444" width="11.42578125" style="15"/>
    <col min="8445" max="8445" width="9.42578125" style="15" customWidth="1"/>
    <col min="8446" max="8498" width="2.28515625" style="15" customWidth="1"/>
    <col min="8499" max="8499" width="4" style="15" customWidth="1"/>
    <col min="8500" max="8510" width="0" style="15" hidden="1" customWidth="1"/>
    <col min="8511" max="8700" width="11.42578125" style="15"/>
    <col min="8701" max="8701" width="9.42578125" style="15" customWidth="1"/>
    <col min="8702" max="8754" width="2.28515625" style="15" customWidth="1"/>
    <col min="8755" max="8755" width="4" style="15" customWidth="1"/>
    <col min="8756" max="8766" width="0" style="15" hidden="1" customWidth="1"/>
    <col min="8767" max="8956" width="11.42578125" style="15"/>
    <col min="8957" max="8957" width="9.42578125" style="15" customWidth="1"/>
    <col min="8958" max="9010" width="2.28515625" style="15" customWidth="1"/>
    <col min="9011" max="9011" width="4" style="15" customWidth="1"/>
    <col min="9012" max="9022" width="0" style="15" hidden="1" customWidth="1"/>
    <col min="9023" max="9212" width="11.42578125" style="15"/>
    <col min="9213" max="9213" width="9.42578125" style="15" customWidth="1"/>
    <col min="9214" max="9266" width="2.28515625" style="15" customWidth="1"/>
    <col min="9267" max="9267" width="4" style="15" customWidth="1"/>
    <col min="9268" max="9278" width="0" style="15" hidden="1" customWidth="1"/>
    <col min="9279" max="9468" width="11.42578125" style="15"/>
    <col min="9469" max="9469" width="9.42578125" style="15" customWidth="1"/>
    <col min="9470" max="9522" width="2.28515625" style="15" customWidth="1"/>
    <col min="9523" max="9523" width="4" style="15" customWidth="1"/>
    <col min="9524" max="9534" width="0" style="15" hidden="1" customWidth="1"/>
    <col min="9535" max="9724" width="11.42578125" style="15"/>
    <col min="9725" max="9725" width="9.42578125" style="15" customWidth="1"/>
    <col min="9726" max="9778" width="2.28515625" style="15" customWidth="1"/>
    <col min="9779" max="9779" width="4" style="15" customWidth="1"/>
    <col min="9780" max="9790" width="0" style="15" hidden="1" customWidth="1"/>
    <col min="9791" max="9980" width="11.42578125" style="15"/>
    <col min="9981" max="9981" width="9.42578125" style="15" customWidth="1"/>
    <col min="9982" max="10034" width="2.28515625" style="15" customWidth="1"/>
    <col min="10035" max="10035" width="4" style="15" customWidth="1"/>
    <col min="10036" max="10046" width="0" style="15" hidden="1" customWidth="1"/>
    <col min="10047" max="10236" width="11.42578125" style="15"/>
    <col min="10237" max="10237" width="9.42578125" style="15" customWidth="1"/>
    <col min="10238" max="10290" width="2.28515625" style="15" customWidth="1"/>
    <col min="10291" max="10291" width="4" style="15" customWidth="1"/>
    <col min="10292" max="10302" width="0" style="15" hidden="1" customWidth="1"/>
    <col min="10303" max="10492" width="11.42578125" style="15"/>
    <col min="10493" max="10493" width="9.42578125" style="15" customWidth="1"/>
    <col min="10494" max="10546" width="2.28515625" style="15" customWidth="1"/>
    <col min="10547" max="10547" width="4" style="15" customWidth="1"/>
    <col min="10548" max="10558" width="0" style="15" hidden="1" customWidth="1"/>
    <col min="10559" max="10748" width="11.42578125" style="15"/>
    <col min="10749" max="10749" width="9.42578125" style="15" customWidth="1"/>
    <col min="10750" max="10802" width="2.28515625" style="15" customWidth="1"/>
    <col min="10803" max="10803" width="4" style="15" customWidth="1"/>
    <col min="10804" max="10814" width="0" style="15" hidden="1" customWidth="1"/>
    <col min="10815" max="11004" width="11.42578125" style="15"/>
    <col min="11005" max="11005" width="9.42578125" style="15" customWidth="1"/>
    <col min="11006" max="11058" width="2.28515625" style="15" customWidth="1"/>
    <col min="11059" max="11059" width="4" style="15" customWidth="1"/>
    <col min="11060" max="11070" width="0" style="15" hidden="1" customWidth="1"/>
    <col min="11071" max="11260" width="11.42578125" style="15"/>
    <col min="11261" max="11261" width="9.42578125" style="15" customWidth="1"/>
    <col min="11262" max="11314" width="2.28515625" style="15" customWidth="1"/>
    <col min="11315" max="11315" width="4" style="15" customWidth="1"/>
    <col min="11316" max="11326" width="0" style="15" hidden="1" customWidth="1"/>
    <col min="11327" max="11516" width="11.42578125" style="15"/>
    <col min="11517" max="11517" width="9.42578125" style="15" customWidth="1"/>
    <col min="11518" max="11570" width="2.28515625" style="15" customWidth="1"/>
    <col min="11571" max="11571" width="4" style="15" customWidth="1"/>
    <col min="11572" max="11582" width="0" style="15" hidden="1" customWidth="1"/>
    <col min="11583" max="11772" width="11.42578125" style="15"/>
    <col min="11773" max="11773" width="9.42578125" style="15" customWidth="1"/>
    <col min="11774" max="11826" width="2.28515625" style="15" customWidth="1"/>
    <col min="11827" max="11827" width="4" style="15" customWidth="1"/>
    <col min="11828" max="11838" width="0" style="15" hidden="1" customWidth="1"/>
    <col min="11839" max="12028" width="11.42578125" style="15"/>
    <col min="12029" max="12029" width="9.42578125" style="15" customWidth="1"/>
    <col min="12030" max="12082" width="2.28515625" style="15" customWidth="1"/>
    <col min="12083" max="12083" width="4" style="15" customWidth="1"/>
    <col min="12084" max="12094" width="0" style="15" hidden="1" customWidth="1"/>
    <col min="12095" max="12284" width="11.42578125" style="15"/>
    <col min="12285" max="12285" width="9.42578125" style="15" customWidth="1"/>
    <col min="12286" max="12338" width="2.28515625" style="15" customWidth="1"/>
    <col min="12339" max="12339" width="4" style="15" customWidth="1"/>
    <col min="12340" max="12350" width="0" style="15" hidden="1" customWidth="1"/>
    <col min="12351" max="12540" width="11.42578125" style="15"/>
    <col min="12541" max="12541" width="9.42578125" style="15" customWidth="1"/>
    <col min="12542" max="12594" width="2.28515625" style="15" customWidth="1"/>
    <col min="12595" max="12595" width="4" style="15" customWidth="1"/>
    <col min="12596" max="12606" width="0" style="15" hidden="1" customWidth="1"/>
    <col min="12607" max="12796" width="11.42578125" style="15"/>
    <col min="12797" max="12797" width="9.42578125" style="15" customWidth="1"/>
    <col min="12798" max="12850" width="2.28515625" style="15" customWidth="1"/>
    <col min="12851" max="12851" width="4" style="15" customWidth="1"/>
    <col min="12852" max="12862" width="0" style="15" hidden="1" customWidth="1"/>
    <col min="12863" max="13052" width="11.42578125" style="15"/>
    <col min="13053" max="13053" width="9.42578125" style="15" customWidth="1"/>
    <col min="13054" max="13106" width="2.28515625" style="15" customWidth="1"/>
    <col min="13107" max="13107" width="4" style="15" customWidth="1"/>
    <col min="13108" max="13118" width="0" style="15" hidden="1" customWidth="1"/>
    <col min="13119" max="13308" width="11.42578125" style="15"/>
    <col min="13309" max="13309" width="9.42578125" style="15" customWidth="1"/>
    <col min="13310" max="13362" width="2.28515625" style="15" customWidth="1"/>
    <col min="13363" max="13363" width="4" style="15" customWidth="1"/>
    <col min="13364" max="13374" width="0" style="15" hidden="1" customWidth="1"/>
    <col min="13375" max="13564" width="11.42578125" style="15"/>
    <col min="13565" max="13565" width="9.42578125" style="15" customWidth="1"/>
    <col min="13566" max="13618" width="2.28515625" style="15" customWidth="1"/>
    <col min="13619" max="13619" width="4" style="15" customWidth="1"/>
    <col min="13620" max="13630" width="0" style="15" hidden="1" customWidth="1"/>
    <col min="13631" max="13820" width="11.42578125" style="15"/>
    <col min="13821" max="13821" width="9.42578125" style="15" customWidth="1"/>
    <col min="13822" max="13874" width="2.28515625" style="15" customWidth="1"/>
    <col min="13875" max="13875" width="4" style="15" customWidth="1"/>
    <col min="13876" max="13886" width="0" style="15" hidden="1" customWidth="1"/>
    <col min="13887" max="14076" width="11.42578125" style="15"/>
    <col min="14077" max="14077" width="9.42578125" style="15" customWidth="1"/>
    <col min="14078" max="14130" width="2.28515625" style="15" customWidth="1"/>
    <col min="14131" max="14131" width="4" style="15" customWidth="1"/>
    <col min="14132" max="14142" width="0" style="15" hidden="1" customWidth="1"/>
    <col min="14143" max="14332" width="11.42578125" style="15"/>
    <col min="14333" max="14333" width="9.42578125" style="15" customWidth="1"/>
    <col min="14334" max="14386" width="2.28515625" style="15" customWidth="1"/>
    <col min="14387" max="14387" width="4" style="15" customWidth="1"/>
    <col min="14388" max="14398" width="0" style="15" hidden="1" customWidth="1"/>
    <col min="14399" max="14588" width="11.42578125" style="15"/>
    <col min="14589" max="14589" width="9.42578125" style="15" customWidth="1"/>
    <col min="14590" max="14642" width="2.28515625" style="15" customWidth="1"/>
    <col min="14643" max="14643" width="4" style="15" customWidth="1"/>
    <col min="14644" max="14654" width="0" style="15" hidden="1" customWidth="1"/>
    <col min="14655" max="14844" width="11.42578125" style="15"/>
    <col min="14845" max="14845" width="9.42578125" style="15" customWidth="1"/>
    <col min="14846" max="14898" width="2.28515625" style="15" customWidth="1"/>
    <col min="14899" max="14899" width="4" style="15" customWidth="1"/>
    <col min="14900" max="14910" width="0" style="15" hidden="1" customWidth="1"/>
    <col min="14911" max="15100" width="11.42578125" style="15"/>
    <col min="15101" max="15101" width="9.42578125" style="15" customWidth="1"/>
    <col min="15102" max="15154" width="2.28515625" style="15" customWidth="1"/>
    <col min="15155" max="15155" width="4" style="15" customWidth="1"/>
    <col min="15156" max="15166" width="0" style="15" hidden="1" customWidth="1"/>
    <col min="15167" max="15356" width="11.42578125" style="15"/>
    <col min="15357" max="15357" width="9.42578125" style="15" customWidth="1"/>
    <col min="15358" max="15410" width="2.28515625" style="15" customWidth="1"/>
    <col min="15411" max="15411" width="4" style="15" customWidth="1"/>
    <col min="15412" max="15422" width="0" style="15" hidden="1" customWidth="1"/>
    <col min="15423" max="15612" width="11.42578125" style="15"/>
    <col min="15613" max="15613" width="9.42578125" style="15" customWidth="1"/>
    <col min="15614" max="15666" width="2.28515625" style="15" customWidth="1"/>
    <col min="15667" max="15667" width="4" style="15" customWidth="1"/>
    <col min="15668" max="15678" width="0" style="15" hidden="1" customWidth="1"/>
    <col min="15679" max="15868" width="11.42578125" style="15"/>
    <col min="15869" max="15869" width="9.42578125" style="15" customWidth="1"/>
    <col min="15870" max="15922" width="2.28515625" style="15" customWidth="1"/>
    <col min="15923" max="15923" width="4" style="15" customWidth="1"/>
    <col min="15924" max="15934" width="0" style="15" hidden="1" customWidth="1"/>
    <col min="15935" max="16124" width="11.42578125" style="15"/>
    <col min="16125" max="16125" width="9.42578125" style="15" customWidth="1"/>
    <col min="16126" max="16178" width="2.28515625" style="15" customWidth="1"/>
    <col min="16179" max="16179" width="4" style="15" customWidth="1"/>
    <col min="16180" max="16190" width="0" style="15" hidden="1" customWidth="1"/>
    <col min="16191" max="16384" width="11.42578125" style="15"/>
  </cols>
  <sheetData>
    <row r="1" spans="1:85" ht="25.5" customHeight="1" x14ac:dyDescent="0.2"/>
    <row r="2" spans="1:85" ht="25.5" customHeight="1" x14ac:dyDescent="0.2"/>
    <row r="3" spans="1:85" customFormat="1" ht="20.25" x14ac:dyDescent="0.3">
      <c r="B3" s="128" t="s">
        <v>15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customFormat="1" ht="21" customHeight="1" x14ac:dyDescent="0.25">
      <c r="A4" s="10"/>
      <c r="B4" s="1"/>
      <c r="C4" s="1"/>
      <c r="D4" s="1"/>
      <c r="E4" s="1"/>
      <c r="F4" s="1"/>
      <c r="G4" s="1"/>
      <c r="H4" s="1"/>
      <c r="I4" s="1"/>
      <c r="J4" s="1"/>
      <c r="K4" s="31"/>
      <c r="L4" s="31"/>
      <c r="M4" s="31"/>
      <c r="N4" s="1"/>
      <c r="O4" s="1"/>
      <c r="P4" s="1"/>
      <c r="Q4" s="1"/>
      <c r="R4" s="1"/>
      <c r="S4" s="129"/>
      <c r="T4" s="129"/>
      <c r="U4" s="129"/>
      <c r="V4" s="129"/>
      <c r="W4" s="129"/>
      <c r="X4" s="129"/>
      <c r="Y4" s="129"/>
      <c r="Z4" s="1"/>
      <c r="AA4" s="1"/>
      <c r="AB4" s="31"/>
      <c r="AC4" s="1"/>
      <c r="AD4" s="1"/>
      <c r="AE4" s="1"/>
      <c r="AF4" s="31"/>
      <c r="AG4" s="31"/>
      <c r="AH4" s="31"/>
      <c r="AI4" s="1"/>
      <c r="AJ4" s="1"/>
      <c r="AK4" s="31"/>
      <c r="AL4" s="1"/>
      <c r="AM4" s="1"/>
      <c r="AN4" s="1"/>
      <c r="AO4" s="1"/>
      <c r="AP4" s="1"/>
      <c r="AQ4" s="1"/>
      <c r="AR4" s="8"/>
      <c r="AS4" s="1"/>
      <c r="AT4" s="1"/>
      <c r="AU4" s="1"/>
      <c r="AV4" s="1"/>
      <c r="AW4" s="8"/>
      <c r="AX4" s="8"/>
      <c r="AY4" s="8"/>
      <c r="AZ4" s="31"/>
      <c r="BA4" s="31"/>
      <c r="BB4" s="31"/>
      <c r="BC4" s="3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x14ac:dyDescent="0.2">
      <c r="K5" s="13"/>
      <c r="L5" s="13"/>
      <c r="M5" s="13"/>
      <c r="U5" s="13"/>
      <c r="V5" s="13"/>
      <c r="W5" s="13"/>
      <c r="AB5" s="52"/>
      <c r="AC5" s="52"/>
      <c r="AD5" s="52"/>
      <c r="AE5" s="52"/>
      <c r="AF5" s="52"/>
      <c r="AG5" s="13"/>
      <c r="AH5" s="13"/>
      <c r="AP5" s="13"/>
      <c r="AQ5" s="13"/>
      <c r="AR5" s="13"/>
      <c r="AZ5" s="13"/>
      <c r="BA5" s="13"/>
      <c r="BB5" s="13"/>
      <c r="BC5" s="13"/>
      <c r="BE5" s="13"/>
      <c r="BF5" s="13"/>
      <c r="BG5" s="13"/>
      <c r="BH5" s="13"/>
      <c r="BI5" s="13"/>
      <c r="BJ5" s="13"/>
      <c r="BK5" s="13"/>
    </row>
    <row r="6" spans="1:85" x14ac:dyDescent="0.2">
      <c r="D6" s="65"/>
      <c r="K6" s="13"/>
      <c r="L6" s="13"/>
      <c r="M6" s="13"/>
      <c r="U6" s="13"/>
      <c r="V6" s="13"/>
      <c r="W6" s="13"/>
      <c r="AB6" s="13"/>
      <c r="AF6" s="13"/>
      <c r="AG6" s="13"/>
      <c r="AH6" s="13"/>
      <c r="AP6" s="13"/>
      <c r="AQ6" s="13"/>
      <c r="AR6" s="13"/>
      <c r="AZ6" s="13"/>
      <c r="BA6" s="13"/>
      <c r="BB6" s="13"/>
      <c r="BC6" s="13"/>
      <c r="BE6" s="13"/>
      <c r="BF6" s="13"/>
      <c r="BG6" s="13"/>
      <c r="BH6" s="13"/>
      <c r="BI6" s="13"/>
      <c r="BJ6" s="13"/>
      <c r="BK6" s="13"/>
    </row>
    <row r="7" spans="1:85" x14ac:dyDescent="0.2">
      <c r="K7" s="13"/>
      <c r="L7" s="13"/>
      <c r="M7" s="13"/>
      <c r="U7" s="13"/>
      <c r="V7" s="13"/>
      <c r="W7" s="13"/>
      <c r="Y7" s="20"/>
      <c r="Z7" s="20"/>
      <c r="AA7" s="20"/>
      <c r="AC7" s="20"/>
      <c r="AD7" s="20"/>
      <c r="AE7" s="20"/>
      <c r="AI7" s="20"/>
      <c r="AJ7" s="20"/>
      <c r="AK7" s="20"/>
      <c r="AL7" s="20"/>
      <c r="AM7" s="20"/>
      <c r="AN7" s="20"/>
      <c r="AO7" s="20"/>
      <c r="AS7" s="20"/>
      <c r="AT7" s="20"/>
      <c r="AU7" s="20"/>
      <c r="AV7" s="20"/>
      <c r="AW7" s="20"/>
      <c r="AX7" s="20"/>
      <c r="AY7" s="20"/>
      <c r="BE7" s="13"/>
      <c r="BF7" s="13"/>
      <c r="BG7" s="13"/>
      <c r="BH7" s="13"/>
      <c r="BI7" s="13"/>
      <c r="BJ7" s="13"/>
      <c r="BK7" s="13"/>
    </row>
    <row r="8" spans="1:85" x14ac:dyDescent="0.2">
      <c r="L8" s="13"/>
      <c r="M8" s="13"/>
      <c r="Y8" s="20"/>
      <c r="Z8" s="20"/>
      <c r="AA8" s="20"/>
      <c r="AC8" s="20"/>
      <c r="AD8" s="20"/>
      <c r="AE8" s="20"/>
      <c r="AI8" s="20"/>
      <c r="AJ8" s="20"/>
      <c r="AK8" s="20"/>
      <c r="AL8" s="20"/>
      <c r="AM8" s="20"/>
      <c r="AN8" s="20"/>
      <c r="AO8" s="20"/>
      <c r="AS8" s="20"/>
      <c r="AT8" s="20"/>
      <c r="AU8" s="20"/>
      <c r="AV8" s="20"/>
      <c r="AW8" s="20"/>
      <c r="AX8" s="20"/>
      <c r="AY8" s="20"/>
    </row>
    <row r="9" spans="1:85" x14ac:dyDescent="0.2">
      <c r="L9" s="13"/>
      <c r="M9" s="13"/>
      <c r="Y9" s="20"/>
      <c r="Z9" s="20"/>
      <c r="AA9" s="20"/>
      <c r="AC9" s="20"/>
      <c r="AD9" s="20"/>
      <c r="AE9" s="20"/>
      <c r="AI9" s="20"/>
      <c r="AJ9" s="20"/>
      <c r="AK9" s="20"/>
      <c r="AL9" s="20"/>
      <c r="AM9" s="20"/>
      <c r="AN9" s="20"/>
      <c r="AO9" s="20"/>
      <c r="AS9" s="20"/>
      <c r="AT9" s="20"/>
      <c r="AU9" s="20"/>
      <c r="AV9" s="20"/>
      <c r="AW9" s="20"/>
      <c r="AX9" s="20"/>
      <c r="AY9" s="20"/>
    </row>
    <row r="10" spans="1:85" x14ac:dyDescent="0.2">
      <c r="L10" s="13"/>
      <c r="M10" s="13"/>
      <c r="Y10" s="20"/>
      <c r="Z10" s="20"/>
      <c r="AA10" s="20"/>
      <c r="AC10" s="20"/>
      <c r="AD10" s="20"/>
      <c r="AE10" s="20"/>
      <c r="AI10" s="20"/>
      <c r="AJ10" s="20"/>
      <c r="AK10" s="20"/>
      <c r="AL10" s="20"/>
      <c r="AM10" s="20"/>
      <c r="AN10" s="20"/>
      <c r="AO10" s="20"/>
      <c r="AS10" s="20"/>
      <c r="AT10" s="20"/>
      <c r="AU10" s="20"/>
      <c r="AV10" s="20"/>
      <c r="AW10" s="20"/>
      <c r="AX10" s="20"/>
      <c r="AY10" s="20"/>
    </row>
    <row r="11" spans="1:85" x14ac:dyDescent="0.2">
      <c r="Y11" s="20"/>
      <c r="Z11" s="20"/>
      <c r="AA11" s="20"/>
      <c r="AC11" s="20"/>
      <c r="AD11" s="20"/>
      <c r="AE11" s="20"/>
      <c r="AI11" s="20"/>
      <c r="AJ11" s="20"/>
      <c r="AK11" s="20"/>
      <c r="AL11" s="20"/>
      <c r="AM11" s="20"/>
      <c r="AN11" s="20"/>
      <c r="AO11" s="20"/>
      <c r="AS11" s="20"/>
      <c r="AT11" s="20"/>
      <c r="AU11" s="20"/>
      <c r="AV11" s="20"/>
      <c r="AW11" s="20"/>
      <c r="AX11" s="20"/>
      <c r="AY11" s="20"/>
    </row>
    <row r="12" spans="1:85" x14ac:dyDescent="0.2">
      <c r="U12" s="13"/>
      <c r="V12" s="13"/>
      <c r="W12" s="13"/>
      <c r="AB12" s="13"/>
      <c r="AF12" s="13"/>
      <c r="AG12" s="13"/>
      <c r="AH12" s="13"/>
      <c r="AP12" s="13"/>
      <c r="AQ12" s="13"/>
      <c r="AR12" s="13"/>
    </row>
    <row r="13" spans="1:85" x14ac:dyDescent="0.2">
      <c r="U13" s="13"/>
      <c r="V13" s="13"/>
      <c r="W13" s="13"/>
      <c r="AB13" s="13"/>
      <c r="AF13" s="13"/>
      <c r="AG13" s="13"/>
      <c r="AH13" s="13"/>
      <c r="AP13" s="13"/>
      <c r="AQ13" s="13"/>
      <c r="AR13" s="13"/>
    </row>
    <row r="14" spans="1:85" x14ac:dyDescent="0.2">
      <c r="U14" s="13"/>
      <c r="V14" s="13"/>
      <c r="W14" s="13"/>
      <c r="AB14" s="13"/>
      <c r="AF14" s="13"/>
      <c r="AG14" s="13"/>
      <c r="AH14" s="13"/>
      <c r="AP14" s="13"/>
      <c r="AQ14" s="13"/>
      <c r="AR14" s="13"/>
    </row>
    <row r="15" spans="1:85" x14ac:dyDescent="0.2">
      <c r="U15" s="13"/>
      <c r="V15" s="13"/>
      <c r="W15" s="13"/>
      <c r="AB15" s="13"/>
      <c r="AF15" s="13"/>
      <c r="AG15" s="13"/>
      <c r="AH15" s="13"/>
      <c r="AP15" s="13"/>
      <c r="AQ15" s="13"/>
      <c r="AR15" s="13"/>
    </row>
    <row r="16" spans="1:85" x14ac:dyDescent="0.2">
      <c r="U16" s="13"/>
      <c r="V16" s="13"/>
      <c r="W16" s="13"/>
      <c r="AB16" s="13"/>
      <c r="AF16" s="13"/>
      <c r="AG16" s="13"/>
      <c r="AH16" s="13"/>
      <c r="AP16" s="13"/>
      <c r="AQ16" s="13"/>
      <c r="AR16" s="13"/>
    </row>
    <row r="30" spans="2:64" x14ac:dyDescent="0.2">
      <c r="B30" s="79" t="s">
        <v>35</v>
      </c>
      <c r="BA30" s="78"/>
      <c r="BB30" s="78"/>
      <c r="BC30" s="78"/>
      <c r="BD30" s="79"/>
      <c r="BE30" s="80"/>
      <c r="BF30" s="80"/>
      <c r="BG30" s="80"/>
      <c r="BH30" s="80"/>
      <c r="BI30" s="81"/>
      <c r="BJ30" s="81"/>
      <c r="BK30" s="81"/>
      <c r="BL30" s="82" t="s">
        <v>39</v>
      </c>
    </row>
    <row r="31" spans="2:64" x14ac:dyDescent="0.2">
      <c r="B31" s="79" t="s">
        <v>36</v>
      </c>
      <c r="BA31" s="145">
        <v>46272</v>
      </c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</row>
    <row r="32" spans="2:64" x14ac:dyDescent="0.2">
      <c r="B32" s="79" t="s">
        <v>37</v>
      </c>
      <c r="BL32" s="82" t="s">
        <v>40</v>
      </c>
    </row>
  </sheetData>
  <sheetProtection algorithmName="SHA-512" hashValue="sLpOpTQ1C0CaOfG4D0THL141q+AdswfQDclbxURct21/zC8GdZTrxtCs0Ycskpjr3u33d/yrM/vdHx6kvvw0EQ==" saltValue="w5OtsDy9/6mR4rwnLAVZpg==" spinCount="100000" sheet="1" objects="1" scenarios="1" selectLockedCells="1" selectUnlockedCells="1"/>
  <mergeCells count="3">
    <mergeCell ref="B3:BL3"/>
    <mergeCell ref="S4:Y4"/>
    <mergeCell ref="BA31:BL31"/>
  </mergeCells>
  <printOptions horizontalCentered="1"/>
  <pageMargins left="0.31496062992125984" right="0.17" top="1.32" bottom="0.98425196850393704" header="0.51181102362204722" footer="0.51181102362204722"/>
  <pageSetup scale="80" orientation="portrait" horizontalDpi="300" verticalDpi="300" r:id="rId1"/>
  <headerFooter alignWithMargins="0">
    <oddHeader>&amp;A</oddHead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DAÑOS MORALES COMPL. PE</vt:lpstr>
      <vt:lpstr>art 106</vt:lpstr>
      <vt:lpstr>'art 106'!Área_de_impresión</vt:lpstr>
      <vt:lpstr>'DAÑOS MORALES COMPL. PE'!Área_de_impresión</vt:lpstr>
    </vt:vector>
  </TitlesOfParts>
  <Company>Gimnasio Punto Vital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Víctor Gálvez</dc:creator>
  <cp:lastModifiedBy>VICTOR GALVEZ CASTIELLA</cp:lastModifiedBy>
  <cp:lastPrinted>2017-06-01T17:59:24Z</cp:lastPrinted>
  <dcterms:created xsi:type="dcterms:W3CDTF">1999-04-08T10:41:00Z</dcterms:created>
  <dcterms:modified xsi:type="dcterms:W3CDTF">2026-09-07T07:01:54Z</dcterms:modified>
</cp:coreProperties>
</file>