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y\Downloads\"/>
    </mc:Choice>
  </mc:AlternateContent>
  <xr:revisionPtr revIDLastSave="0" documentId="13_ncr:1_{C1C8143D-7D96-4C20-ADC0-C66E31383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e of Home Office" sheetId="1" r:id="rId1"/>
  </sheets>
  <definedNames>
    <definedName name="UoHOPercent">'Use of Home Office'!$C$11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L30" i="1"/>
  <c r="L32" i="1" s="1"/>
  <c r="L33" i="1" s="1"/>
  <c r="L34" i="1" s="1"/>
  <c r="K30" i="1"/>
  <c r="I30" i="1"/>
  <c r="H30" i="1"/>
  <c r="G30" i="1"/>
  <c r="F30" i="1"/>
  <c r="D30" i="1"/>
  <c r="C30" i="1"/>
  <c r="C7" i="1"/>
  <c r="H7" i="1" s="1"/>
  <c r="K32" i="1" l="1"/>
  <c r="E46" i="1" s="1"/>
  <c r="C11" i="1"/>
  <c r="I32" i="1" l="1"/>
  <c r="I33" i="1" s="1"/>
  <c r="I34" i="1" s="1"/>
  <c r="G32" i="1"/>
  <c r="E32" i="1"/>
  <c r="E34" i="1" s="1"/>
  <c r="K33" i="1"/>
  <c r="K34" i="1" s="1"/>
  <c r="N39" i="1" s="1"/>
  <c r="C32" i="1"/>
  <c r="F32" i="1"/>
  <c r="H32" i="1"/>
  <c r="D32" i="1"/>
  <c r="D34" i="1" s="1"/>
  <c r="F33" i="1" l="1"/>
  <c r="F34" i="1" s="1"/>
  <c r="E45" i="1"/>
  <c r="G33" i="1"/>
  <c r="G34" i="1" s="1"/>
  <c r="H33" i="1"/>
  <c r="H34" i="1" s="1"/>
  <c r="C34" i="1"/>
  <c r="E44" i="1"/>
  <c r="N32" i="1"/>
  <c r="F47" i="1" s="1"/>
  <c r="F48" i="1" l="1"/>
  <c r="N33" i="1"/>
  <c r="N41" i="1" s="1"/>
  <c r="N47" i="1"/>
  <c r="P47" i="1" s="1"/>
  <c r="N34" i="1"/>
  <c r="N40" i="1" s="1"/>
  <c r="N46" i="1" l="1"/>
  <c r="P46" i="1" s="1"/>
  <c r="N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</author>
  </authors>
  <commentList>
    <comment ref="K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Winstone France:</t>
        </r>
        <r>
          <rPr>
            <sz val="9"/>
            <color indexed="81"/>
            <rFont val="Tahoma"/>
            <family val="2"/>
          </rPr>
          <t xml:space="preserve">
if not claimed through business already</t>
        </r>
      </text>
    </comment>
  </commentList>
</comments>
</file>

<file path=xl/sharedStrings.xml><?xml version="1.0" encoding="utf-8"?>
<sst xmlns="http://schemas.openxmlformats.org/spreadsheetml/2006/main" count="66" uniqueCount="56">
  <si>
    <t>Use of Home Office</t>
  </si>
  <si>
    <t>Sq Metres</t>
  </si>
  <si>
    <t>Office Area</t>
  </si>
  <si>
    <t>Storage Area</t>
  </si>
  <si>
    <t>Total Business Area</t>
  </si>
  <si>
    <t>Total House Area</t>
  </si>
  <si>
    <t>Use of Home %</t>
  </si>
  <si>
    <t>Costs</t>
  </si>
  <si>
    <t>Month</t>
  </si>
  <si>
    <t>Power</t>
  </si>
  <si>
    <t>Rates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</si>
  <si>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</si>
  <si>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</si>
  <si>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</si>
  <si>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</si>
  <si>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</si>
  <si>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</si>
  <si>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</si>
  <si>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</si>
  <si>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</si>
  <si>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</si>
  <si>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</si>
  <si>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</si>
  <si>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</si>
  <si>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Apply UOH %</t>
  </si>
  <si>
    <t>House &amp; Contents Insurance</t>
  </si>
  <si>
    <t>Landline 
(incl Internet)</t>
  </si>
  <si>
    <t>Mobile 
Phone</t>
  </si>
  <si>
    <t>Total Home Office</t>
  </si>
  <si>
    <t xml:space="preserve">CLIENT NAME: </t>
  </si>
  <si>
    <t>Repairs &amp; Maintenance</t>
  </si>
  <si>
    <t>GST</t>
  </si>
  <si>
    <t>Net</t>
  </si>
  <si>
    <t>Please Amend</t>
  </si>
  <si>
    <t>Sqm Rate</t>
  </si>
  <si>
    <t>Sqm Calc</t>
  </si>
  <si>
    <t>Telephone</t>
  </si>
  <si>
    <t>Home Office</t>
  </si>
  <si>
    <t>Home Office Claim</t>
  </si>
  <si>
    <t>SQM Claim</t>
  </si>
  <si>
    <t>Xero JNL</t>
  </si>
  <si>
    <t>Funds Intro</t>
  </si>
  <si>
    <t>No GST</t>
  </si>
  <si>
    <t>15% Expenses</t>
  </si>
  <si>
    <t>Dr</t>
  </si>
  <si>
    <t>Cr</t>
  </si>
  <si>
    <t>Through Late Claims</t>
  </si>
  <si>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Year Total</t>
    </r>
  </si>
  <si>
    <t>Tax Benefit</t>
  </si>
  <si>
    <t>Comparison of Home Office Claim v SQM Claim</t>
  </si>
  <si>
    <t>Accounting Claim</t>
  </si>
  <si>
    <t>Winstone France Chartered Accountants Workings</t>
  </si>
  <si>
    <t>Loan 2 Interest 
(exclude Principal)</t>
  </si>
  <si>
    <t>Loan 3 Interest 
(exclude Principal)</t>
  </si>
  <si>
    <r>
      <t>Loan 1 Interest 
(exclude Principal) /</t>
    </r>
    <r>
      <rPr>
        <b/>
        <sz val="11"/>
        <color theme="1"/>
        <rFont val="Calibri"/>
        <family val="2"/>
        <scheme val="minor"/>
      </rPr>
      <t xml:space="preserve"> OR </t>
    </r>
    <r>
      <rPr>
        <sz val="11"/>
        <color theme="1"/>
        <rFont val="Calibri"/>
        <family val="2"/>
        <scheme val="minor"/>
      </rPr>
      <t>Rent</t>
    </r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</si>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</sst>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43" fontId="2" fillId="0" borderId="0" xfId="1" applyFont="1"/>
    <xf numFmtId="164" fontId="0" fillId="0" borderId="0" xfId="0" applyNumberFormat="1"/>
    <xf numFmtId="43" fontId="1" fillId="0" borderId="1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1" fillId="0" borderId="2" xfId="0" applyNumberFormat="1" applyFont="1" applyBorder="1"/>
    <xf numFmtId="43" fontId="5" fillId="0" borderId="0" xfId="1" applyFont="1" applyFill="1" applyBorder="1"/>
    <xf numFmtId="2" fontId="1" fillId="0" borderId="0" xfId="0" applyNumberFormat="1" applyFont="1"/>
    <xf numFmtId="43" fontId="1" fillId="0" borderId="0" xfId="1" applyFont="1" applyFill="1" applyBorder="1"/>
    <xf numFmtId="43" fontId="5" fillId="0" borderId="0" xfId="1" applyFont="1"/>
    <xf numFmtId="43" fontId="1" fillId="0" borderId="2" xfId="1" applyFont="1" applyBorder="1"/>
    <xf numFmtId="43" fontId="0" fillId="0" borderId="0" xfId="0" applyNumberFormat="1"/>
    <xf numFmtId="44" fontId="5" fillId="0" borderId="0" xfId="2" applyFont="1"/>
    <xf numFmtId="165" fontId="1" fillId="0" borderId="0" xfId="3" applyNumberFormat="1" applyFont="1" applyFill="1"/>
    <xf numFmtId="43" fontId="2" fillId="0" borderId="0" xfId="1" applyFont="1" applyFill="1"/>
    <xf numFmtId="43" fontId="5" fillId="0" borderId="0" xfId="1" applyFont="1" applyFill="1"/>
    <xf numFmtId="0" fontId="0" fillId="3" borderId="0" xfId="0" applyFill="1"/>
    <xf numFmtId="43" fontId="6" fillId="3" borderId="2" xfId="0" applyNumberFormat="1" applyFont="1" applyFill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43" fontId="0" fillId="3" borderId="5" xfId="0" applyNumberFormat="1" applyFill="1" applyBorder="1"/>
    <xf numFmtId="0" fontId="0" fillId="3" borderId="6" xfId="0" applyFill="1" applyBorder="1"/>
    <xf numFmtId="0" fontId="0" fillId="3" borderId="7" xfId="0" applyFill="1" applyBorder="1"/>
    <xf numFmtId="43" fontId="0" fillId="3" borderId="0" xfId="0" applyNumberFormat="1" applyFill="1"/>
    <xf numFmtId="0" fontId="0" fillId="3" borderId="8" xfId="0" applyFill="1" applyBorder="1"/>
    <xf numFmtId="0" fontId="6" fillId="3" borderId="7" xfId="0" applyFont="1" applyFill="1" applyBorder="1"/>
    <xf numFmtId="43" fontId="0" fillId="3" borderId="8" xfId="0" applyNumberFormat="1" applyFill="1" applyBorder="1"/>
    <xf numFmtId="0" fontId="0" fillId="3" borderId="9" xfId="0" applyFill="1" applyBorder="1"/>
    <xf numFmtId="0" fontId="0" fillId="3" borderId="3" xfId="0" applyFill="1" applyBorder="1"/>
    <xf numFmtId="2" fontId="0" fillId="3" borderId="10" xfId="0" applyNumberFormat="1" applyFill="1" applyBorder="1"/>
    <xf numFmtId="43" fontId="0" fillId="3" borderId="10" xfId="1" applyFont="1" applyFill="1" applyBorder="1"/>
    <xf numFmtId="43" fontId="5" fillId="3" borderId="0" xfId="1" applyFont="1" applyFill="1" applyBorder="1"/>
    <xf numFmtId="0" fontId="6" fillId="3" borderId="0" xfId="0" applyFont="1" applyFill="1" applyAlignment="1">
      <alignment horizontal="right"/>
    </xf>
    <xf numFmtId="43" fontId="0" fillId="3" borderId="3" xfId="0" applyNumberFormat="1" applyFill="1" applyBorder="1"/>
    <xf numFmtId="0" fontId="0" fillId="3" borderId="10" xfId="0" applyFill="1" applyBorder="1"/>
    <xf numFmtId="43" fontId="5" fillId="2" borderId="0" xfId="1" applyFont="1" applyFill="1" applyProtection="1">
      <protection locked="0"/>
    </xf>
    <xf numFmtId="165" fontId="1" fillId="2" borderId="0" xfId="3" applyNumberFormat="1" applyFont="1" applyFill="1" applyProtection="1">
      <protection locked="0"/>
    </xf>
    <xf numFmtId="43" fontId="2" fillId="2" borderId="0" xfId="1" applyFont="1" applyFill="1" applyProtection="1">
      <protection locked="0"/>
    </xf>
    <xf numFmtId="43" fontId="2" fillId="2" borderId="3" xfId="1" applyFont="1" applyFill="1" applyBorder="1" applyProtection="1">
      <protection locked="0"/>
    </xf>
    <xf numFmtId="0" fontId="6" fillId="0" borderId="0" xfId="0" applyFont="1"/>
    <xf numFmtId="0" fontId="6" fillId="3" borderId="1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3" fontId="0" fillId="3" borderId="0" xfId="0" applyNumberFormat="1" applyFill="1" applyAlignment="1">
      <alignment horizontal="center"/>
    </xf>
    <xf numFmtId="43" fontId="0" fillId="3" borderId="3" xfId="0" applyNumberFormat="1" applyFill="1" applyBorder="1" applyAlignment="1">
      <alignment horizontal="center"/>
    </xf>
    <xf numFmtId="43" fontId="5" fillId="2" borderId="0" xfId="1" applyFont="1" applyFill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abSelected="1" zoomScale="115" zoomScaleNormal="115" workbookViewId="0">
      <selection activeCell="K6" sqref="K6"/>
    </sheetView>
  </sheetViews>
  <sheetFormatPr defaultColWidth="8.85546875" defaultRowHeight="15" outlineLevelRow="1" x14ac:dyDescent="0.25"/>
  <cols>
    <col min="1" max="1" width="17" customWidth="1"/>
    <col min="2" max="2" width="3.85546875" customWidth="1"/>
    <col min="3" max="3" width="20.28515625" customWidth="1"/>
    <col min="4" max="4" width="19" customWidth="1"/>
    <col min="5" max="5" width="18.28515625" customWidth="1"/>
    <col min="6" max="8" width="11.28515625" customWidth="1"/>
    <col min="9" max="9" width="13" customWidth="1"/>
    <col min="10" max="10" width="1" customWidth="1"/>
    <col min="11" max="11" width="13.7109375" customWidth="1"/>
    <col min="12" max="12" width="15.28515625" customWidth="1"/>
    <col min="13" max="13" width="1" customWidth="1"/>
    <col min="14" max="14" width="10.140625" customWidth="1"/>
    <col min="15" max="15" width="8.85546875" customWidth="1"/>
    <col min="16" max="16" width="11.5703125" customWidth="1"/>
    <col min="17" max="17" width="1" customWidth="1"/>
  </cols>
  <sheetData>
    <row r="1" spans="1:21" x14ac:dyDescent="0.25">
      <c r="A1" s="1" t="s">
        <v>29</v>
      </c>
      <c r="C1" s="49"/>
      <c r="D1" s="49"/>
      <c r="E1" s="49"/>
      <c r="F1" s="49"/>
      <c r="H1" s="43" t="s">
        <v>55</v>
      </c>
      <c r="I1" s="49"/>
      <c r="J1" s="49"/>
      <c r="K1" s="49"/>
      <c r="L1" s="49"/>
    </row>
    <row r="2" spans="1:21" ht="5.25" customHeight="1" x14ac:dyDescent="0.25">
      <c r="A2" s="1"/>
      <c r="C2" s="17"/>
      <c r="D2" s="17"/>
      <c r="E2" s="17"/>
      <c r="F2" s="17"/>
    </row>
    <row r="3" spans="1:21" x14ac:dyDescent="0.25">
      <c r="A3" s="1" t="s">
        <v>0</v>
      </c>
    </row>
    <row r="4" spans="1:21" x14ac:dyDescent="0.25">
      <c r="C4" s="5" t="s">
        <v>1</v>
      </c>
    </row>
    <row r="5" spans="1:21" x14ac:dyDescent="0.25">
      <c r="A5" t="s">
        <v>2</v>
      </c>
      <c r="C5" s="41">
        <v>10</v>
      </c>
      <c r="D5" t="s">
        <v>33</v>
      </c>
    </row>
    <row r="6" spans="1:21" x14ac:dyDescent="0.25">
      <c r="A6" t="s">
        <v>3</v>
      </c>
      <c r="C6" s="42">
        <v>0</v>
      </c>
      <c r="D6" t="s">
        <v>33</v>
      </c>
      <c r="G6" t="s">
        <v>34</v>
      </c>
      <c r="H6" t="s">
        <v>35</v>
      </c>
    </row>
    <row r="7" spans="1:21" x14ac:dyDescent="0.25">
      <c r="A7" t="s">
        <v>4</v>
      </c>
      <c r="C7" s="16">
        <f>SUM(C5:C6)</f>
        <v>10</v>
      </c>
      <c r="G7" s="14">
        <v>57.3</v>
      </c>
      <c r="H7" s="14">
        <f>C7*G7</f>
        <v>573</v>
      </c>
    </row>
    <row r="8" spans="1:21" ht="9" customHeight="1" x14ac:dyDescent="0.25">
      <c r="C8" s="2"/>
    </row>
    <row r="9" spans="1:21" x14ac:dyDescent="0.25">
      <c r="A9" s="1" t="s">
        <v>5</v>
      </c>
      <c r="C9" s="41">
        <v>100</v>
      </c>
      <c r="D9" t="s">
        <v>33</v>
      </c>
    </row>
    <row r="10" spans="1:21" ht="6" customHeight="1" x14ac:dyDescent="0.25">
      <c r="C10" s="2"/>
    </row>
    <row r="11" spans="1:21" x14ac:dyDescent="0.25">
      <c r="A11" s="1" t="s">
        <v>6</v>
      </c>
      <c r="C11" s="15">
        <f>C7/C9</f>
        <v>0.1</v>
      </c>
    </row>
    <row r="12" spans="1:21" ht="6.75" customHeight="1" x14ac:dyDescent="0.25">
      <c r="A12" s="1"/>
      <c r="C12" s="15"/>
    </row>
    <row r="13" spans="1:21" x14ac:dyDescent="0.25">
      <c r="A13" s="1" t="s">
        <v>7</v>
      </c>
    </row>
    <row r="14" spans="1:21" ht="45" x14ac:dyDescent="0.25">
      <c r="A14" t="s">
        <v>8</v>
      </c>
      <c r="C14" s="6" t="s">
        <v>54</v>
      </c>
      <c r="D14" s="6" t="s">
        <v>52</v>
      </c>
      <c r="E14" s="6" t="s">
        <v>53</v>
      </c>
      <c r="F14" s="6" t="s">
        <v>25</v>
      </c>
      <c r="G14" s="5" t="s">
        <v>9</v>
      </c>
      <c r="H14" s="5" t="s">
        <v>10</v>
      </c>
      <c r="I14" s="6" t="s">
        <v>30</v>
      </c>
      <c r="J14" s="5"/>
      <c r="K14" s="6" t="s">
        <v>27</v>
      </c>
      <c r="L14" s="6" t="s">
        <v>26</v>
      </c>
      <c r="M14" s="6"/>
      <c r="N14" s="6" t="s">
        <v>28</v>
      </c>
    </row>
    <row r="15" spans="1:21" x14ac:dyDescent="0.25">
      <c r="A15" t="s">
        <v>11</v>
      </c>
      <c r="C15" s="39"/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8"/>
      <c r="K15" s="39">
        <v>0</v>
      </c>
      <c r="L15" s="39">
        <v>0</v>
      </c>
      <c r="M15" s="8"/>
      <c r="S15" s="3"/>
      <c r="T15" s="3"/>
      <c r="U15" s="3"/>
    </row>
    <row r="16" spans="1:21" x14ac:dyDescent="0.25">
      <c r="A16" t="s">
        <v>12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8"/>
      <c r="K16" s="39">
        <v>0</v>
      </c>
      <c r="L16" s="39">
        <v>0</v>
      </c>
      <c r="M16" s="8"/>
    </row>
    <row r="17" spans="1:21" x14ac:dyDescent="0.25">
      <c r="A17" t="s">
        <v>13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/>
      <c r="I17" s="39">
        <v>0</v>
      </c>
      <c r="J17" s="8"/>
      <c r="K17" s="39">
        <v>0</v>
      </c>
      <c r="L17" s="39">
        <v>0</v>
      </c>
      <c r="M17" s="8"/>
    </row>
    <row r="18" spans="1:21" x14ac:dyDescent="0.25">
      <c r="A18" t="s">
        <v>14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8"/>
      <c r="K18" s="39">
        <v>0</v>
      </c>
      <c r="L18" s="39">
        <v>0</v>
      </c>
      <c r="M18" s="8"/>
      <c r="U18" s="3"/>
    </row>
    <row r="19" spans="1:21" x14ac:dyDescent="0.25">
      <c r="A19" t="s">
        <v>15</v>
      </c>
      <c r="C19" s="39">
        <v>0</v>
      </c>
      <c r="D19" s="39"/>
      <c r="E19" s="39">
        <v>0</v>
      </c>
      <c r="F19" s="39"/>
      <c r="G19" s="39">
        <v>0</v>
      </c>
      <c r="H19" s="39">
        <v>0</v>
      </c>
      <c r="I19" s="39">
        <v>0</v>
      </c>
      <c r="J19" s="8"/>
      <c r="K19" s="39">
        <v>0</v>
      </c>
      <c r="L19" s="39">
        <v>0</v>
      </c>
      <c r="M19" s="8"/>
    </row>
    <row r="20" spans="1:21" x14ac:dyDescent="0.25">
      <c r="A20" t="s">
        <v>16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8">
        <v>0</v>
      </c>
      <c r="K20" s="39">
        <v>0</v>
      </c>
      <c r="L20" s="39">
        <v>0</v>
      </c>
      <c r="M20" s="8"/>
    </row>
    <row r="21" spans="1:21" x14ac:dyDescent="0.25">
      <c r="A21" t="s">
        <v>17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8"/>
      <c r="K21" s="39">
        <v>0</v>
      </c>
      <c r="L21" s="39">
        <v>0</v>
      </c>
      <c r="M21" s="8"/>
      <c r="U21" s="3"/>
    </row>
    <row r="22" spans="1:21" x14ac:dyDescent="0.25">
      <c r="A22" t="s">
        <v>18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8"/>
      <c r="K22" s="39">
        <v>0</v>
      </c>
      <c r="L22" s="39">
        <v>0</v>
      </c>
      <c r="M22" s="8"/>
    </row>
    <row r="23" spans="1:21" x14ac:dyDescent="0.25">
      <c r="A23" t="s">
        <v>19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8"/>
      <c r="K23" s="39">
        <v>0</v>
      </c>
      <c r="L23" s="39">
        <v>0</v>
      </c>
      <c r="M23" s="8"/>
    </row>
    <row r="24" spans="1:21" x14ac:dyDescent="0.25">
      <c r="A24" t="s">
        <v>20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8"/>
      <c r="K24" s="39">
        <v>0</v>
      </c>
      <c r="L24" s="39">
        <v>0</v>
      </c>
      <c r="M24" s="8"/>
      <c r="U24" s="3"/>
    </row>
    <row r="25" spans="1:21" x14ac:dyDescent="0.25">
      <c r="A25" t="s">
        <v>21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8"/>
      <c r="K25" s="39">
        <v>0</v>
      </c>
      <c r="L25" s="39">
        <v>0</v>
      </c>
      <c r="M25" s="8"/>
    </row>
    <row r="26" spans="1:21" x14ac:dyDescent="0.25">
      <c r="A26" t="s">
        <v>22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8"/>
      <c r="K26" s="39">
        <v>0</v>
      </c>
      <c r="L26" s="39">
        <v>0</v>
      </c>
      <c r="M26" s="8"/>
    </row>
    <row r="27" spans="1:21" ht="6" customHeight="1" x14ac:dyDescent="0.25">
      <c r="C27" s="17"/>
      <c r="D27" s="17"/>
      <c r="E27" s="17"/>
      <c r="F27" s="17"/>
      <c r="G27" s="17"/>
      <c r="H27" s="17"/>
      <c r="I27" s="17"/>
      <c r="J27" s="8"/>
      <c r="K27" s="17"/>
      <c r="L27" s="17"/>
      <c r="M27" s="8"/>
    </row>
    <row r="28" spans="1:21" x14ac:dyDescent="0.25">
      <c r="A28" t="s">
        <v>47</v>
      </c>
      <c r="C28" s="39"/>
      <c r="D28" s="39"/>
      <c r="E28" s="39"/>
      <c r="F28" s="39"/>
      <c r="G28" s="39"/>
      <c r="H28" s="39"/>
      <c r="I28" s="39"/>
      <c r="J28" s="8"/>
      <c r="K28" s="39"/>
      <c r="L28" s="39"/>
      <c r="M28" s="8"/>
    </row>
    <row r="29" spans="1:21" ht="6" customHeight="1" x14ac:dyDescent="0.25"/>
    <row r="30" spans="1:21" x14ac:dyDescent="0.25">
      <c r="A30" s="1" t="s">
        <v>23</v>
      </c>
      <c r="C30" s="4">
        <f t="shared" ref="C30:I30" si="0">SUM(C15:C29)</f>
        <v>0</v>
      </c>
      <c r="D30" s="4">
        <f t="shared" si="0"/>
        <v>0</v>
      </c>
      <c r="E30" s="4">
        <f t="shared" ref="E30" si="1">SUM(E15:E29)</f>
        <v>0</v>
      </c>
      <c r="F30" s="4">
        <f t="shared" si="0"/>
        <v>0</v>
      </c>
      <c r="G30" s="4">
        <f t="shared" si="0"/>
        <v>0</v>
      </c>
      <c r="H30" s="4">
        <f t="shared" si="0"/>
        <v>0</v>
      </c>
      <c r="I30" s="4">
        <f t="shared" si="0"/>
        <v>0</v>
      </c>
      <c r="J30" s="10"/>
      <c r="K30" s="4">
        <f>SUM(K15:K29)</f>
        <v>0</v>
      </c>
      <c r="L30" s="4">
        <f>SUM(L15:L29)</f>
        <v>0</v>
      </c>
      <c r="M30" s="10"/>
      <c r="N30" s="11"/>
    </row>
    <row r="31" spans="1:21" ht="6" customHeight="1" x14ac:dyDescent="0.25"/>
    <row r="32" spans="1:21" ht="15.75" thickBot="1" x14ac:dyDescent="0.3">
      <c r="A32" s="1" t="s">
        <v>24</v>
      </c>
      <c r="B32" s="1"/>
      <c r="C32" s="12">
        <f t="shared" ref="C32:I32" si="2">UoHOPercent*C30</f>
        <v>0</v>
      </c>
      <c r="D32" s="12">
        <f t="shared" si="2"/>
        <v>0</v>
      </c>
      <c r="E32" s="12">
        <f t="shared" si="2"/>
        <v>0</v>
      </c>
      <c r="F32" s="12">
        <f t="shared" si="2"/>
        <v>0</v>
      </c>
      <c r="G32" s="12">
        <f t="shared" si="2"/>
        <v>0</v>
      </c>
      <c r="H32" s="12">
        <f t="shared" si="2"/>
        <v>0</v>
      </c>
      <c r="I32" s="12">
        <f t="shared" si="2"/>
        <v>0</v>
      </c>
      <c r="J32" s="10"/>
      <c r="K32" s="12">
        <f>K30*K35</f>
        <v>0</v>
      </c>
      <c r="L32" s="12">
        <f>L30*0.5</f>
        <v>0</v>
      </c>
      <c r="M32" s="9"/>
      <c r="N32" s="7">
        <f>SUM(C32:M32)</f>
        <v>0</v>
      </c>
    </row>
    <row r="33" spans="1:17" ht="15.75" thickTop="1" x14ac:dyDescent="0.25">
      <c r="A33" t="s">
        <v>31</v>
      </c>
      <c r="F33" s="11">
        <f>+F32/23*3</f>
        <v>0</v>
      </c>
      <c r="G33" s="11">
        <f>+G32/23*3</f>
        <v>0</v>
      </c>
      <c r="H33" s="11">
        <f>+H32/23*3</f>
        <v>0</v>
      </c>
      <c r="I33" s="11">
        <f>+I32/23*3</f>
        <v>0</v>
      </c>
      <c r="K33" s="11">
        <f>+K32/23*3</f>
        <v>0</v>
      </c>
      <c r="L33" s="11">
        <f>+L32/23*3</f>
        <v>0</v>
      </c>
      <c r="N33" s="13">
        <f>SUM(C33:L33)</f>
        <v>0</v>
      </c>
    </row>
    <row r="34" spans="1:17" x14ac:dyDescent="0.25">
      <c r="A34" s="1" t="s">
        <v>32</v>
      </c>
      <c r="C34" s="13">
        <f>+C32</f>
        <v>0</v>
      </c>
      <c r="D34" s="13">
        <f>+D32</f>
        <v>0</v>
      </c>
      <c r="E34" s="13">
        <f>+E32</f>
        <v>0</v>
      </c>
      <c r="F34" s="11">
        <f>+F32-F33</f>
        <v>0</v>
      </c>
      <c r="G34" s="11">
        <f>+G32-G33</f>
        <v>0</v>
      </c>
      <c r="H34" s="11">
        <f>+H32-H33</f>
        <v>0</v>
      </c>
      <c r="I34" s="11">
        <f>+I32-I33</f>
        <v>0</v>
      </c>
      <c r="K34" s="11">
        <f>+K32-K33</f>
        <v>0</v>
      </c>
      <c r="L34" s="11">
        <f>+L32-L33</f>
        <v>0</v>
      </c>
      <c r="N34" s="13">
        <f>+L34+H34+G34+C34+F34+D34+I34+K34</f>
        <v>0</v>
      </c>
    </row>
    <row r="35" spans="1:17" x14ac:dyDescent="0.25">
      <c r="C35" s="13"/>
      <c r="D35" s="13"/>
      <c r="E35" s="13"/>
      <c r="F35" s="11"/>
      <c r="K35" s="40">
        <v>0.9</v>
      </c>
      <c r="L35" s="40">
        <v>0.5</v>
      </c>
    </row>
    <row r="36" spans="1:17" ht="4.5" hidden="1" customHeight="1" outlineLevel="1" x14ac:dyDescent="0.25">
      <c r="C36" s="13"/>
      <c r="D36" s="13"/>
      <c r="E36" s="13"/>
      <c r="F36" s="11"/>
    </row>
    <row r="37" spans="1:17" hidden="1" outlineLevel="1" x14ac:dyDescent="0.25">
      <c r="A37" s="44" t="s">
        <v>51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25"/>
    </row>
    <row r="38" spans="1:17" ht="5.25" hidden="1" customHeight="1" outlineLevel="1" x14ac:dyDescent="0.25">
      <c r="A38" s="26"/>
      <c r="B38" s="18"/>
      <c r="C38" s="27"/>
      <c r="D38" s="27"/>
      <c r="E38" s="27"/>
      <c r="F38" s="35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8"/>
    </row>
    <row r="39" spans="1:17" hidden="1" outlineLevel="1" x14ac:dyDescent="0.25">
      <c r="A39" s="26"/>
      <c r="B39" s="36"/>
      <c r="C39" s="27"/>
      <c r="D39" s="27"/>
      <c r="E39" s="27"/>
      <c r="F39" s="35"/>
      <c r="G39" s="18"/>
      <c r="H39" s="18"/>
      <c r="I39" s="18"/>
      <c r="J39" s="18"/>
      <c r="K39" s="18" t="s">
        <v>36</v>
      </c>
      <c r="L39" s="18"/>
      <c r="M39" s="18"/>
      <c r="N39" s="27">
        <f>+K34+L34</f>
        <v>0</v>
      </c>
      <c r="O39" s="18" t="s">
        <v>32</v>
      </c>
      <c r="P39" s="18"/>
      <c r="Q39" s="28"/>
    </row>
    <row r="40" spans="1:17" hidden="1" outlineLevel="1" x14ac:dyDescent="0.25">
      <c r="A40" s="26"/>
      <c r="B40" s="18"/>
      <c r="C40" s="27"/>
      <c r="D40" s="27"/>
      <c r="E40" s="27"/>
      <c r="F40" s="35"/>
      <c r="G40" s="18"/>
      <c r="H40" s="18"/>
      <c r="I40" s="18"/>
      <c r="J40" s="18"/>
      <c r="K40" s="18" t="s">
        <v>37</v>
      </c>
      <c r="L40" s="18"/>
      <c r="M40" s="18"/>
      <c r="N40" s="27">
        <f>+N34-N39</f>
        <v>0</v>
      </c>
      <c r="O40" s="18" t="s">
        <v>32</v>
      </c>
      <c r="P40" s="27"/>
      <c r="Q40" s="28"/>
    </row>
    <row r="41" spans="1:17" hidden="1" outlineLevel="1" x14ac:dyDescent="0.25">
      <c r="A41" s="26"/>
      <c r="B41" s="18"/>
      <c r="C41" s="27"/>
      <c r="D41" s="27"/>
      <c r="E41" s="27"/>
      <c r="F41" s="35"/>
      <c r="G41" s="18"/>
      <c r="H41" s="18"/>
      <c r="I41" s="18"/>
      <c r="J41" s="18"/>
      <c r="K41" s="18" t="s">
        <v>31</v>
      </c>
      <c r="L41" s="18"/>
      <c r="M41" s="18"/>
      <c r="N41" s="27">
        <f>+N33</f>
        <v>0</v>
      </c>
      <c r="O41" s="18" t="s">
        <v>46</v>
      </c>
      <c r="P41" s="18"/>
      <c r="Q41" s="28"/>
    </row>
    <row r="42" spans="1:17" ht="15.75" hidden="1" outlineLevel="1" thickBot="1" x14ac:dyDescent="0.3">
      <c r="A42" s="26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>
        <f>SUM(N39:N41)</f>
        <v>0</v>
      </c>
      <c r="O42" s="18"/>
      <c r="P42" s="18"/>
      <c r="Q42" s="28"/>
    </row>
    <row r="43" spans="1:17" ht="15.75" hidden="1" outlineLevel="1" thickTop="1" x14ac:dyDescent="0.25">
      <c r="A43" s="26"/>
      <c r="B43" s="18"/>
      <c r="C43" s="18"/>
      <c r="D43" s="36" t="s">
        <v>40</v>
      </c>
      <c r="E43" s="20" t="s">
        <v>44</v>
      </c>
      <c r="F43" s="21" t="s">
        <v>45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28"/>
    </row>
    <row r="44" spans="1:17" hidden="1" outlineLevel="1" x14ac:dyDescent="0.25">
      <c r="A44" s="26"/>
      <c r="B44" s="18"/>
      <c r="C44" s="22" t="s">
        <v>37</v>
      </c>
      <c r="D44" s="23" t="s">
        <v>42</v>
      </c>
      <c r="E44" s="24">
        <f>SUM(C32:E32)</f>
        <v>0</v>
      </c>
      <c r="F44" s="25"/>
      <c r="G44" s="18"/>
      <c r="H44" s="18"/>
      <c r="I44" s="18"/>
      <c r="J44" s="18"/>
      <c r="K44" s="44" t="s">
        <v>49</v>
      </c>
      <c r="L44" s="45"/>
      <c r="M44" s="45"/>
      <c r="N44" s="45"/>
      <c r="O44" s="45"/>
      <c r="P44" s="46"/>
      <c r="Q44" s="28"/>
    </row>
    <row r="45" spans="1:17" hidden="1" outlineLevel="1" x14ac:dyDescent="0.25">
      <c r="A45" s="26"/>
      <c r="B45" s="18"/>
      <c r="C45" s="26" t="s">
        <v>37</v>
      </c>
      <c r="D45" s="18" t="s">
        <v>43</v>
      </c>
      <c r="E45" s="27">
        <f>SUM(F32:I32)</f>
        <v>0</v>
      </c>
      <c r="F45" s="28"/>
      <c r="G45" s="18"/>
      <c r="H45" s="18"/>
      <c r="I45" s="18"/>
      <c r="J45" s="18"/>
      <c r="K45" s="29"/>
      <c r="L45" s="18"/>
      <c r="M45" s="18"/>
      <c r="N45" s="18" t="s">
        <v>50</v>
      </c>
      <c r="O45" s="18"/>
      <c r="P45" s="28" t="s">
        <v>48</v>
      </c>
      <c r="Q45" s="28"/>
    </row>
    <row r="46" spans="1:17" hidden="1" outlineLevel="1" x14ac:dyDescent="0.25">
      <c r="A46" s="26"/>
      <c r="B46" s="18"/>
      <c r="C46" s="26" t="s">
        <v>36</v>
      </c>
      <c r="D46" s="18" t="s">
        <v>43</v>
      </c>
      <c r="E46" s="27">
        <f>+K32+L32</f>
        <v>0</v>
      </c>
      <c r="F46" s="28"/>
      <c r="G46" s="18"/>
      <c r="H46" s="18"/>
      <c r="I46" s="18"/>
      <c r="J46" s="18"/>
      <c r="K46" s="26" t="s">
        <v>38</v>
      </c>
      <c r="L46" s="18"/>
      <c r="M46" s="18"/>
      <c r="N46" s="47">
        <f>+N40</f>
        <v>0</v>
      </c>
      <c r="O46" s="47"/>
      <c r="P46" s="30">
        <f>+N46*0.28+N41</f>
        <v>0</v>
      </c>
      <c r="Q46" s="28"/>
    </row>
    <row r="47" spans="1:17" hidden="1" outlineLevel="1" x14ac:dyDescent="0.25">
      <c r="A47" s="26"/>
      <c r="B47" s="18"/>
      <c r="C47" s="31" t="s">
        <v>41</v>
      </c>
      <c r="D47" s="32" t="s">
        <v>42</v>
      </c>
      <c r="E47" s="32"/>
      <c r="F47" s="33">
        <f>+N32</f>
        <v>0</v>
      </c>
      <c r="G47" s="18"/>
      <c r="H47" s="18"/>
      <c r="I47" s="18"/>
      <c r="J47" s="18"/>
      <c r="K47" s="31" t="s">
        <v>39</v>
      </c>
      <c r="L47" s="32"/>
      <c r="M47" s="32"/>
      <c r="N47" s="48">
        <f>+H34+D34+C34+H7</f>
        <v>573</v>
      </c>
      <c r="O47" s="48"/>
      <c r="P47" s="34">
        <f>+N47*0.28</f>
        <v>160.44000000000003</v>
      </c>
      <c r="Q47" s="28"/>
    </row>
    <row r="48" spans="1:17" hidden="1" outlineLevel="1" x14ac:dyDescent="0.25">
      <c r="A48" s="31"/>
      <c r="B48" s="32"/>
      <c r="C48" s="32"/>
      <c r="D48" s="32"/>
      <c r="E48" s="32"/>
      <c r="F48" s="37">
        <f>E44+E45+E46-F47</f>
        <v>0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8"/>
    </row>
    <row r="49" collapsed="1" x14ac:dyDescent="0.25"/>
  </sheetData>
  <sheetProtection selectLockedCells="1"/>
  <mergeCells count="6">
    <mergeCell ref="K44:P44"/>
    <mergeCell ref="N46:O46"/>
    <mergeCell ref="N47:O47"/>
    <mergeCell ref="A37:P37"/>
    <mergeCell ref="C1:F1"/>
    <mergeCell ref="I1:L1"/>
  </mergeCells>
  <pageMargins left="0.7" right="0.7" top="0.75" bottom="0.75" header="0.3" footer="0.3"/>
  <pageSetup paperSize="9" scale="74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E4308FE26C6840BB0A52AF980BED0F" ma:contentTypeVersion="24" ma:contentTypeDescription="Create a new document." ma:contentTypeScope="" ma:versionID="e142a9123268f252a3b0ca773408ce1a">
  <xsd:schema xmlns:xsd="http://www.w3.org/2001/XMLSchema" xmlns:xs="http://www.w3.org/2001/XMLSchema" xmlns:p="http://schemas.microsoft.com/office/2006/metadata/properties" xmlns:ns2="93398a0a-1943-46b3-97ff-a9d9168a3763" xmlns:ns3="5ce08d52-a517-47ae-a958-6fdbfad496cd" targetNamespace="http://schemas.microsoft.com/office/2006/metadata/properties" ma:root="true" ma:fieldsID="84d1abab320eda3dd32656339308a631" ns2:_="" ns3:_="">
    <xsd:import namespace="93398a0a-1943-46b3-97ff-a9d9168a3763"/>
    <xsd:import namespace="5ce08d52-a517-47ae-a958-6fdbfad496cd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igratedSourceSystemLocationNote" minOccurs="0"/>
                <xsd:element ref="ns2:MigratedSourceSystemLocationNote2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98a0a-1943-46b3-97ff-a9d9168a3763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igratedSourceSystemLocationNote" ma:index="22" nillable="true" ma:displayName="MigratedSourceSystemLocationNote" ma:hidden="true" ma:internalName="MigratedSourceSystemLocationNote">
      <xsd:simpleType>
        <xsd:restriction base="dms:Note"/>
      </xsd:simpleType>
    </xsd:element>
    <xsd:element name="MigratedSourceSystemLocationNote2" ma:index="23" nillable="true" ma:displayName="MigratedSourceSystemLocationNote2" ma:hidden="true" ma:internalName="MigratedSourceSystemLocationNote2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ec5c9a0b-69ce-4910-b87e-1664ef0fc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8d52-a517-47ae-a958-6fdbfad496cd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f22a920d-9814-450f-9eb8-aafe134687fe}" ma:internalName="TaxCatchAll" ma:showField="CatchAllData" ma:web="5ce08d52-a517-47ae-a958-6fdbfad496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ONPreview xmlns="93398a0a-1943-46b3-97ff-a9d9168a3763" xsi:nil="true"/>
    <MigratedSourceSystemLocation xmlns="93398a0a-1943-46b3-97ff-a9d9168a3763" xsi:nil="true"/>
    <Archived xmlns="93398a0a-1943-46b3-97ff-a9d9168a3763" xsi:nil="true"/>
    <MigratedSourceSystemLocationNote xmlns="93398a0a-1943-46b3-97ff-a9d9168a3763" xsi:nil="true"/>
    <lcf76f155ced4ddcb4097134ff3c332f xmlns="93398a0a-1943-46b3-97ff-a9d9168a3763">
      <Terms xmlns="http://schemas.microsoft.com/office/infopath/2007/PartnerControls"/>
    </lcf76f155ced4ddcb4097134ff3c332f>
    <TaxCatchAll xmlns="5ce08d52-a517-47ae-a958-6fdbfad496cd" xsi:nil="true"/>
    <MigratedSourceSystemLocationNote2 xmlns="93398a0a-1943-46b3-97ff-a9d9168a3763" xsi:nil="true"/>
    <SharedDocumentAccessGuid xmlns="93398a0a-1943-46b3-97ff-a9d9168a37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B96FE-1875-4300-B614-817F71341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98a0a-1943-46b3-97ff-a9d9168a3763"/>
    <ds:schemaRef ds:uri="5ce08d52-a517-47ae-a958-6fdbfad496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88ADC4-3151-47CA-A61A-B72D8F0D8016}">
  <ds:schemaRefs>
    <ds:schemaRef ds:uri="http://purl.org/dc/elements/1.1/"/>
    <ds:schemaRef ds:uri="http://purl.org/dc/terms/"/>
    <ds:schemaRef ds:uri="http://schemas.openxmlformats.org/package/2006/metadata/core-properties"/>
    <ds:schemaRef ds:uri="93398a0a-1943-46b3-97ff-a9d9168a3763"/>
    <ds:schemaRef ds:uri="http://purl.org/dc/dcmitype/"/>
    <ds:schemaRef ds:uri="5ce08d52-a517-47ae-a958-6fdbfad496cd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72DAD0-8660-4BB7-B98B-134A97EAFB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Use of Home Office</vt:lpstr>
      <vt:lpstr>UoHOPercent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</dc:creator>
  <cp:lastModifiedBy>Shelly Krijnen - Winstone France</cp:lastModifiedBy>
  <cp:lastPrinted>2019-10-24T01:37:27Z</cp:lastPrinted>
  <dcterms:created xsi:type="dcterms:W3CDTF">2016-02-23T01:28:16Z</dcterms:created>
  <dcterms:modified xsi:type="dcterms:W3CDTF">2026-06-28T21:03:12Z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0x010100A4E4308FE26C6840BB0A52AF980BED0F</vt:lpwstr>
  </property>
</Properties>
</file>