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2025\Clients\Penrose Pine Products\24002_Licence variation &amp; Advisory Wks\Analytical\"/>
    </mc:Choice>
  </mc:AlternateContent>
  <xr:revisionPtr revIDLastSave="0" documentId="8_{66355473-C400-4E5D-9442-87906D64AED8}" xr6:coauthVersionLast="47" xr6:coauthVersionMax="47" xr10:uidLastSave="{00000000-0000-0000-0000-000000000000}"/>
  <bookViews>
    <workbookView xWindow="19090" yWindow="-110" windowWidth="38620" windowHeight="21100" activeTab="1" xr2:uid="{00000000-000D-0000-FFFF-FFFF00000000}"/>
  </bookViews>
  <sheets>
    <sheet name="Surface Water" sheetId="1" r:id="rId1"/>
    <sheet name="Ground Water" sheetId="4" r:id="rId2"/>
    <sheet name="Graphs &amp; Stats" sheetId="3" r:id="rId3"/>
  </sheets>
  <definedNames>
    <definedName name="_xlnm._FilterDatabase" localSheetId="2" hidden="1">'Graphs &amp; Stats'!#REF!</definedName>
    <definedName name="_xlnm._FilterDatabase" localSheetId="0" hidden="1">'Surface Water'!$D$25:$J$25</definedName>
    <definedName name="_xlnm.Print_Area" localSheetId="1">'Ground Water'!$A$34:$M$109</definedName>
    <definedName name="_xlnm.Print_Titles" localSheetId="1">'Ground Water'!$34:$37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3" l="1"/>
  <c r="C2" i="3"/>
  <c r="I1" i="3"/>
  <c r="D1" i="3"/>
  <c r="P7" i="3"/>
  <c r="O7" i="3"/>
  <c r="P6" i="3"/>
  <c r="O6" i="3"/>
  <c r="J7" i="3"/>
  <c r="I7" i="3"/>
  <c r="J6" i="3"/>
  <c r="I6" i="3"/>
  <c r="D7" i="3"/>
  <c r="C7" i="3"/>
  <c r="D6" i="3"/>
  <c r="C6" i="3"/>
  <c r="C8" i="3" l="1"/>
  <c r="C5" i="3"/>
  <c r="C4" i="3"/>
  <c r="C3" i="3"/>
  <c r="O1" i="3"/>
  <c r="P8" i="3" l="1"/>
  <c r="O8" i="3"/>
  <c r="J8" i="3"/>
  <c r="I8" i="3"/>
  <c r="D8" i="3"/>
  <c r="P5" i="3"/>
  <c r="P4" i="3"/>
  <c r="P3" i="3"/>
  <c r="P2" i="3"/>
  <c r="P1" i="3"/>
  <c r="O5" i="3"/>
  <c r="O4" i="3"/>
  <c r="O3" i="3"/>
  <c r="O2" i="3"/>
  <c r="J5" i="3"/>
  <c r="J4" i="3"/>
  <c r="J3" i="3"/>
  <c r="J2" i="3"/>
  <c r="J1" i="3"/>
  <c r="I5" i="3"/>
  <c r="I4" i="3"/>
  <c r="I3" i="3"/>
  <c r="I2" i="3"/>
  <c r="D5" i="3"/>
  <c r="D4" i="3"/>
  <c r="D3" i="3"/>
  <c r="D2" i="3"/>
</calcChain>
</file>

<file path=xl/sharedStrings.xml><?xml version="1.0" encoding="utf-8"?>
<sst xmlns="http://schemas.openxmlformats.org/spreadsheetml/2006/main" count="2894" uniqueCount="266">
  <si>
    <t>ES2013515001</t>
  </si>
  <si>
    <t>ES2013515002</t>
  </si>
  <si>
    <t>Point 7</t>
  </si>
  <si>
    <t>Point 5</t>
  </si>
  <si>
    <t>Units</t>
  </si>
  <si>
    <t>EA005P: pH by PC Titrator</t>
  </si>
  <si>
    <t>pH Value</t>
  </si>
  <si>
    <t>mg/L</t>
  </si>
  <si>
    <t>EP020: Oil and Grease (O&amp;G)</t>
  </si>
  <si>
    <t>Oil &amp; Grease</t>
  </si>
  <si>
    <t>&lt;5</t>
  </si>
  <si>
    <t>Analyte grouping / Analyte</t>
  </si>
  <si>
    <t>Sample identification</t>
  </si>
  <si>
    <t>Laboratory reference</t>
  </si>
  <si>
    <t>pH</t>
  </si>
  <si>
    <t>TSS</t>
  </si>
  <si>
    <t>EA025: Total Suspended Solids dried at 104 ± 2°C</t>
  </si>
  <si>
    <t>ES2015323001</t>
  </si>
  <si>
    <t>ES2015323002</t>
  </si>
  <si>
    <t>ES2028268001</t>
  </si>
  <si>
    <t>ES2028268002</t>
  </si>
  <si>
    <t>ES2039002001</t>
  </si>
  <si>
    <t>ES2039002002</t>
  </si>
  <si>
    <t>min</t>
  </si>
  <si>
    <t>max</t>
  </si>
  <si>
    <t>median</t>
  </si>
  <si>
    <t>standard deviation</t>
  </si>
  <si>
    <t>mean (average)</t>
  </si>
  <si>
    <t>ES2111057001</t>
  </si>
  <si>
    <t>ES2111057002</t>
  </si>
  <si>
    <t>ES2140365001</t>
  </si>
  <si>
    <t>ES2140365002</t>
  </si>
  <si>
    <t>(N) Number of sample events</t>
  </si>
  <si>
    <t>ES2144872002</t>
  </si>
  <si>
    <t>ES2144872001</t>
  </si>
  <si>
    <t>ES2209024001</t>
  </si>
  <si>
    <t>ES2209024002</t>
  </si>
  <si>
    <t>EP080/071: Total Petroleum Hydrocarbons</t>
  </si>
  <si>
    <t>EP080/071: Total Recoverable Hydrocarbons - NEPM 2013 Fractions</t>
  </si>
  <si>
    <t>EP080: BTEXN</t>
  </si>
  <si>
    <t>C6 - C9 Fraction</t>
  </si>
  <si>
    <t>C10 - C14 Fraction</t>
  </si>
  <si>
    <t>C15 - C28 Fraction</t>
  </si>
  <si>
    <t>C29 - C36 Fraction</t>
  </si>
  <si>
    <t>C10 - C36 Fraction (sum)</t>
  </si>
  <si>
    <t>C6 - C10 Fraction</t>
  </si>
  <si>
    <t>C6 - C10 Fraction  minus BTEX (F1)</t>
  </si>
  <si>
    <t>&gt;C10 - C16 Fraction</t>
  </si>
  <si>
    <t>&gt;C16 - C34 Fraction</t>
  </si>
  <si>
    <t>&gt;C34 - C40 Fraction</t>
  </si>
  <si>
    <t>&gt;C10 - C40 Fraction (sum)</t>
  </si>
  <si>
    <t>&gt;C10 - C16 Fraction minus Naphthalene (F2)</t>
  </si>
  <si>
    <t>Benzene</t>
  </si>
  <si>
    <t>Toluene</t>
  </si>
  <si>
    <t>Ethylbenzene</t>
  </si>
  <si>
    <t>meta- &amp; para-Xylene</t>
  </si>
  <si>
    <t>ortho-Xylene</t>
  </si>
  <si>
    <t>Total Xylenes</t>
  </si>
  <si>
    <t>Sum of BTEX</t>
  </si>
  <si>
    <t>Naphthalene</t>
  </si>
  <si>
    <t>ES2227595001</t>
  </si>
  <si>
    <t>----</t>
  </si>
  <si>
    <t>ES2227595002</t>
  </si>
  <si>
    <t>ES2227595003</t>
  </si>
  <si>
    <t>MB1/MW1</t>
  </si>
  <si>
    <t>&lt;20</t>
  </si>
  <si>
    <t>&lt;50</t>
  </si>
  <si>
    <t>&lt;100</t>
  </si>
  <si>
    <t>&lt;1</t>
  </si>
  <si>
    <t>&lt;2</t>
  </si>
  <si>
    <t>MB2/MW2</t>
  </si>
  <si>
    <t>&lt;0.001</t>
  </si>
  <si>
    <t>MB3/MW3</t>
  </si>
  <si>
    <t>MB4/MW4</t>
  </si>
  <si>
    <t>MB5/MW5</t>
  </si>
  <si>
    <t>MB7/MW7</t>
  </si>
  <si>
    <t>µg/L</t>
  </si>
  <si>
    <t>ANZG (2018) Default guideline values - freshwaters (95% species protection)</t>
  </si>
  <si>
    <t>p-xylene 200
m-xylene 75</t>
  </si>
  <si>
    <t>~</t>
  </si>
  <si>
    <t>Dissolved Arsenic</t>
  </si>
  <si>
    <t>Dissolved Chromium</t>
  </si>
  <si>
    <t>Dissolved Copper</t>
  </si>
  <si>
    <t>Total Arsenic</t>
  </si>
  <si>
    <t>Total Chromium</t>
  </si>
  <si>
    <t>Total Copper</t>
  </si>
  <si>
    <t>ES2227595004
ES2233085001</t>
  </si>
  <si>
    <t>ES2227595005
ES2233085002</t>
  </si>
  <si>
    <t>ES2227595006
ES2233085003</t>
  </si>
  <si>
    <t>ES2227595007
ES2233085004</t>
  </si>
  <si>
    <t>ES2227595008
ES2233085005</t>
  </si>
  <si>
    <t>4/08/2022
14/09/2022</t>
  </si>
  <si>
    <t xml:space="preserve"> Metals</t>
  </si>
  <si>
    <t>ES2301770001</t>
  </si>
  <si>
    <t>ES2301770002</t>
  </si>
  <si>
    <t>ES2301767001
ES2301770003
ES2302274001</t>
  </si>
  <si>
    <t>ES2301767002
ES2301770004
ES2302274002</t>
  </si>
  <si>
    <t>ES2301767003
ES2301770005
ES2302274003</t>
  </si>
  <si>
    <t>ES2301767004
ES2301770006
ES2302274004</t>
  </si>
  <si>
    <t>ES2301767005
ES2301770007
ES2302274005</t>
  </si>
  <si>
    <t>ES2301767006
ES2301770008
ES2302274006</t>
  </si>
  <si>
    <t>ES2308228001</t>
  </si>
  <si>
    <t>ES2308228002</t>
  </si>
  <si>
    <t>13/0/03/2023</t>
  </si>
  <si>
    <t>EPA Licence Reference Location</t>
  </si>
  <si>
    <t>Q1 2020</t>
  </si>
  <si>
    <t>Q1 2021</t>
  </si>
  <si>
    <t>Q2 2020</t>
  </si>
  <si>
    <t>Q2 2021</t>
  </si>
  <si>
    <t>Q3 2020</t>
  </si>
  <si>
    <t>Q4 2020</t>
  </si>
  <si>
    <t>Q2 2022</t>
  </si>
  <si>
    <t>Q3 2021</t>
  </si>
  <si>
    <t>Q4 2021</t>
  </si>
  <si>
    <t>Oil &amp; Grease test not conducted due to incorrect bottles used to collect samples</t>
  </si>
  <si>
    <t>Oil &amp; Grease test initially missed due to incorrect sampling procedure. Re-test completed 7th Dec - refer below results</t>
  </si>
  <si>
    <t>Q1 2022</t>
  </si>
  <si>
    <t>-----</t>
  </si>
  <si>
    <t>Q3 2022</t>
  </si>
  <si>
    <t>Q4 2022</t>
  </si>
  <si>
    <t>Q1 2023</t>
  </si>
  <si>
    <t>Q2 2023</t>
  </si>
  <si>
    <t>Comments / observations</t>
  </si>
  <si>
    <t>H1 2020</t>
  </si>
  <si>
    <t>H1 2021</t>
  </si>
  <si>
    <t>H2 2020</t>
  </si>
  <si>
    <t>H2 2021</t>
  </si>
  <si>
    <t>H1 2022</t>
  </si>
  <si>
    <t>H2 2022</t>
  </si>
  <si>
    <t>EPA Licence Number: 21177</t>
  </si>
  <si>
    <t>Licensee: Penrose Pine Products Pty Ltd</t>
  </si>
  <si>
    <t>Sample Identification</t>
  </si>
  <si>
    <t>EPA Licence Identifcation Number</t>
  </si>
  <si>
    <t>Laboratory Reference</t>
  </si>
  <si>
    <t>Discharge to Waters - Discharge Quality Monitoring</t>
  </si>
  <si>
    <t>Sampling/monitoring location map:</t>
  </si>
  <si>
    <t>Monitoring Requirements:</t>
  </si>
  <si>
    <t>Pollutant</t>
  </si>
  <si>
    <t>Total Suspended Solids (TSS)</t>
  </si>
  <si>
    <t>Unit (pH)</t>
  </si>
  <si>
    <t>Unit (mg/L)</t>
  </si>
  <si>
    <t>Unti (mg/L)</t>
  </si>
  <si>
    <t>LOR 0.01</t>
  </si>
  <si>
    <t>LOR 5</t>
  </si>
  <si>
    <t>Units of Measure</t>
  </si>
  <si>
    <t>Frequency</t>
  </si>
  <si>
    <t>Sampling Method</t>
  </si>
  <si>
    <t>Level of Reporting</t>
  </si>
  <si>
    <t>Total suspended solids</t>
  </si>
  <si>
    <t>Oil and Greas</t>
  </si>
  <si>
    <t>Quarterly during discharge</t>
  </si>
  <si>
    <t>Grab sample</t>
  </si>
  <si>
    <t>Period</t>
  </si>
  <si>
    <t>Sample Date</t>
  </si>
  <si>
    <t>Monitoring Results:</t>
  </si>
  <si>
    <t>EPA Identification Number 3, 4, 5, 6, 7, 8</t>
  </si>
  <si>
    <t>Total petroleum hydrocarbons</t>
  </si>
  <si>
    <t>milligrams per litre</t>
  </si>
  <si>
    <t>Every 6 months</t>
  </si>
  <si>
    <t>EPA Identification Number 4, 5, 6, 7, 8</t>
  </si>
  <si>
    <t>Aresenic</t>
  </si>
  <si>
    <t>Chromium</t>
  </si>
  <si>
    <t>Copper</t>
  </si>
  <si>
    <t>Ethyl benzene</t>
  </si>
  <si>
    <t>Xylene</t>
  </si>
  <si>
    <t>Sample date</t>
  </si>
  <si>
    <t>Leverl of Reporting</t>
  </si>
  <si>
    <t>Ground Water Quality Monitoring</t>
  </si>
  <si>
    <t>H1 2023</t>
  </si>
  <si>
    <t>No samples collected in the quarter due to no discharge of water while staff on site at the licensed discharge points with low rainfall, dry underlying conditions and effective deployment of sediment traps.</t>
  </si>
  <si>
    <t>A discharge event in early in Quarter 2 was not sampled as it was close to the Quarter 1 sample date. No further discharge of water while staff on site in the remainder of the quarter.</t>
  </si>
  <si>
    <t>Monitoring repeated in the period to account for missed Oil &amp; Grease samples in first test</t>
  </si>
  <si>
    <t>Samples no taken due to staff trained in testing off for extended period of time with pneumonia and severe hip pain (later requiring replacement)</t>
  </si>
  <si>
    <t>No samples collected in the period due to dry monitoring wells</t>
  </si>
  <si>
    <t>Commentary - March 2023: In summary, total suspended solids in Location 1 and Location 2 are on a decreasing trend. pH in both samples in both locations is steady. Oil &amp; grease concentrations remain below laboratory detection levels.</t>
  </si>
  <si>
    <t>H1 2019</t>
  </si>
  <si>
    <t>H2 2019</t>
  </si>
  <si>
    <t>Q1 2019</t>
  </si>
  <si>
    <t>Q2 2019</t>
  </si>
  <si>
    <t>Q3 2019</t>
  </si>
  <si>
    <t>Q4 2019</t>
  </si>
  <si>
    <t>Q3 2023</t>
  </si>
  <si>
    <t>Light rainfall in the period with no discharge event recorded at Sample Location Point 7</t>
  </si>
  <si>
    <t>Commentary - July 2023: In summary, total suspended solids (TSS) concentration was 52mg/L and is on a general decreasing trend. pH of 6.75 is the same order of magnitude as previously reported and equals the average pH over time.  Oil &amp; Grease concentration was below the detection limit (5mg/L). No test samples recorded at Location 1 due to light rail in the period reulting in no discharge event.</t>
  </si>
  <si>
    <t>H2 2023</t>
  </si>
  <si>
    <t>ES2342920001</t>
  </si>
  <si>
    <t>ES2342920002</t>
  </si>
  <si>
    <t>ES2342920003</t>
  </si>
  <si>
    <t>ES2342920004</t>
  </si>
  <si>
    <t>ES2342920005</t>
  </si>
  <si>
    <t>H1 2024</t>
  </si>
  <si>
    <t>ES2401512001</t>
  </si>
  <si>
    <t>ES2401512002</t>
  </si>
  <si>
    <t>ES2401512003</t>
  </si>
  <si>
    <t>ES2401512004</t>
  </si>
  <si>
    <t>ES2401512005</t>
  </si>
  <si>
    <t>ES2401512006</t>
  </si>
  <si>
    <t>H2 2024</t>
  </si>
  <si>
    <t>ES2423700001</t>
  </si>
  <si>
    <t>ES2423700002</t>
  </si>
  <si>
    <t>ES2423700003</t>
  </si>
  <si>
    <t>ES2423700004</t>
  </si>
  <si>
    <t>ES2423700005</t>
  </si>
  <si>
    <t>ES2423700006</t>
  </si>
  <si>
    <t>Commentary - July 2024
Please see attached test reports from IMEMS Pty Ltd</t>
  </si>
  <si>
    <t>Insufficient water to collect a sample observed.</t>
  </si>
  <si>
    <t>Q4 2023</t>
  </si>
  <si>
    <t>ES2341050001</t>
  </si>
  <si>
    <t>ES2341050002</t>
  </si>
  <si>
    <t>Q1 2024</t>
  </si>
  <si>
    <t>Q2 2024</t>
  </si>
  <si>
    <t>Q3 2024</t>
  </si>
  <si>
    <t>ES2401494006</t>
  </si>
  <si>
    <t>ES2401494005</t>
  </si>
  <si>
    <t>ES2411109006</t>
  </si>
  <si>
    <t>ES2411109005</t>
  </si>
  <si>
    <t>ES2422486005</t>
  </si>
  <si>
    <t>ES2422486006</t>
  </si>
  <si>
    <t>Commentary - July 2024: Refer attached lab test reports from IMEM</t>
  </si>
  <si>
    <t>AsIII 0.024
AsV 0.013</t>
  </si>
  <si>
    <t>CrIII 0.033
CrV 0.001</t>
  </si>
  <si>
    <r>
      <t xml:space="preserve">18/01/2023
</t>
    </r>
    <r>
      <rPr>
        <sz val="9"/>
        <color rgb="FFFF0000"/>
        <rFont val="Arial Narrow"/>
        <family val="2"/>
      </rPr>
      <t>21/01/2023</t>
    </r>
  </si>
  <si>
    <r>
      <rPr>
        <strike/>
        <sz val="9"/>
        <color theme="1"/>
        <rFont val="Arial Narrow"/>
        <family val="2"/>
      </rPr>
      <t xml:space="preserve">MB5/MW5
</t>
    </r>
    <r>
      <rPr>
        <sz val="9"/>
        <color rgb="FFFF0000"/>
        <rFont val="Arial Narrow"/>
        <family val="2"/>
      </rPr>
      <t>QA1</t>
    </r>
  </si>
  <si>
    <t>duplicate of MB7/MW7</t>
  </si>
  <si>
    <t>ES2426890001</t>
  </si>
  <si>
    <t>ES2426890002</t>
  </si>
  <si>
    <t>Q4 2024</t>
  </si>
  <si>
    <t>ES2439913005</t>
  </si>
  <si>
    <t>ES2439913006</t>
  </si>
  <si>
    <t>ES2327777001</t>
  </si>
  <si>
    <t>20th percentile</t>
  </si>
  <si>
    <t>80th percentile</t>
  </si>
  <si>
    <t>Q1 2025</t>
  </si>
  <si>
    <t>ES2501108001</t>
  </si>
  <si>
    <t>ES2501108002</t>
  </si>
  <si>
    <t>ES2501113001</t>
  </si>
  <si>
    <t>ES2501113002</t>
  </si>
  <si>
    <t>Hexavalent Chromium</t>
  </si>
  <si>
    <t>Tebuconazole</t>
  </si>
  <si>
    <t>ES2441041001</t>
  </si>
  <si>
    <t>ES2441041002</t>
  </si>
  <si>
    <t>ES2441041003</t>
  </si>
  <si>
    <t>ES2441041010</t>
  </si>
  <si>
    <t>ES2441041011</t>
  </si>
  <si>
    <t>ES2441041012</t>
  </si>
  <si>
    <t>CrV 0.001</t>
  </si>
  <si>
    <t>fine tree roots</t>
  </si>
  <si>
    <t>obstruction in bore</t>
  </si>
  <si>
    <t xml:space="preserve">insufficient water to fill all sample bottles; metals &amp; Tebuconazole prioritised </t>
  </si>
  <si>
    <t>Q2 2025</t>
  </si>
  <si>
    <t>ES2512503001</t>
  </si>
  <si>
    <t>ES2512503002</t>
  </si>
  <si>
    <t>ES2521101001</t>
  </si>
  <si>
    <t>ES2521101002</t>
  </si>
  <si>
    <t>ES2521101003</t>
  </si>
  <si>
    <t>ES2521101004</t>
  </si>
  <si>
    <t>ES2521101005</t>
  </si>
  <si>
    <t>H2 2025</t>
  </si>
  <si>
    <t>no sample</t>
  </si>
  <si>
    <t>unable to retrieve sufficient water</t>
  </si>
  <si>
    <t>ES2527133001</t>
  </si>
  <si>
    <t>ES2527133002</t>
  </si>
  <si>
    <t>ES2527133003</t>
  </si>
  <si>
    <t>ES2527133004</t>
  </si>
  <si>
    <t>ES2527133005</t>
  </si>
  <si>
    <t>ES2527133006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</si>
</sst>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Narrow"/>
      <family val="2"/>
    </font>
    <font>
      <b/>
      <sz val="10"/>
      <color theme="1"/>
      <name val="Arial Narrow"/>
      <family val="2"/>
    </font>
    <font>
      <b/>
      <sz val="10"/>
      <color theme="9" tint="-0.249977111117893"/>
      <name val="Arial Narrow"/>
      <family val="2"/>
    </font>
    <font>
      <b/>
      <sz val="11"/>
      <color rgb="FF002060"/>
      <name val="Arial Narrow"/>
      <family val="2"/>
    </font>
    <font>
      <b/>
      <sz val="9"/>
      <color theme="1"/>
      <name val="Arial Narrow"/>
      <family val="2"/>
    </font>
    <font>
      <sz val="9"/>
      <color theme="1"/>
      <name val="Arial Narrow"/>
      <family val="2"/>
    </font>
    <font>
      <sz val="9"/>
      <color theme="0"/>
      <name val="Arial Narrow"/>
      <family val="2"/>
    </font>
    <font>
      <sz val="8"/>
      <name val="Calibri"/>
      <family val="2"/>
      <scheme val="minor"/>
    </font>
    <font>
      <sz val="9"/>
      <name val="Arial Narrow"/>
      <family val="2"/>
    </font>
    <font>
      <b/>
      <sz val="16"/>
      <color theme="1"/>
      <name val="Calibri"/>
      <family val="2"/>
      <scheme val="minor"/>
    </font>
    <font>
      <b/>
      <sz val="16"/>
      <color theme="0" tint="-0.499984740745262"/>
      <name val="Calibri"/>
      <family val="2"/>
      <scheme val="minor"/>
    </font>
    <font>
      <sz val="9"/>
      <color theme="1"/>
      <name val="Calibri"/>
      <family val="2"/>
      <scheme val="minor"/>
    </font>
    <font>
      <b/>
      <sz val="9"/>
      <color theme="0"/>
      <name val="Calibri"/>
      <family val="2"/>
      <scheme val="minor"/>
    </font>
    <font>
      <i/>
      <sz val="9"/>
      <color theme="1"/>
      <name val="Arial Narrow"/>
      <family val="2"/>
    </font>
    <font>
      <b/>
      <sz val="9"/>
      <color theme="0"/>
      <name val="Arial Narrow"/>
      <family val="2"/>
    </font>
    <font>
      <i/>
      <sz val="11"/>
      <color theme="1"/>
      <name val="Calibri"/>
      <family val="2"/>
      <scheme val="minor"/>
    </font>
    <font>
      <sz val="8"/>
      <color theme="0"/>
      <name val="Arial Narrow"/>
      <family val="2"/>
    </font>
    <font>
      <sz val="9"/>
      <color rgb="FFFF0000"/>
      <name val="Arial Narrow"/>
      <family val="2"/>
    </font>
    <font>
      <strike/>
      <sz val="9"/>
      <color theme="1"/>
      <name val="Arial Narrow"/>
      <family val="2"/>
    </font>
    <font>
      <sz val="10"/>
      <name val="Arial Narrow"/>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8" tint="-0.249977111117893"/>
        <bgColor indexed="64"/>
      </patternFill>
    </fill>
    <fill>
      <patternFill patternType="lightUp"/>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bgColor indexed="64"/>
      </patternFill>
    </fill>
    <fill>
      <patternFill patternType="solid">
        <fgColor theme="4"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7">
    <xf numFmtId="0" fontId="0" fillId="0" borderId="0" xfId="0"/>
    <xf numFmtId="0" fontId="19" fillId="0" borderId="0" xfId="0" applyFont="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horizontal="center" vertical="center" wrapText="1"/>
    </xf>
    <xf numFmtId="14" fontId="18" fillId="0" borderId="0" xfId="0" applyNumberFormat="1" applyFont="1" applyAlignment="1">
      <alignment horizontal="left" vertical="center" wrapText="1"/>
    </xf>
    <xf numFmtId="0" fontId="18" fillId="33" borderId="0" xfId="0" applyFont="1" applyFill="1" applyAlignment="1">
      <alignment horizontal="left" vertical="center" wrapText="1"/>
    </xf>
    <xf numFmtId="0" fontId="20" fillId="0" borderId="0" xfId="0" applyFont="1" applyAlignment="1">
      <alignment horizontal="center" vertical="center" wrapText="1"/>
    </xf>
    <xf numFmtId="2" fontId="18" fillId="0" borderId="0" xfId="0" applyNumberFormat="1" applyFont="1" applyAlignment="1">
      <alignment horizontal="center" vertical="center" wrapText="1"/>
    </xf>
    <xf numFmtId="1" fontId="18" fillId="0" borderId="0" xfId="0" applyNumberFormat="1" applyFont="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right" wrapText="1"/>
    </xf>
    <xf numFmtId="0" fontId="18" fillId="33" borderId="0" xfId="0"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3" fillId="36" borderId="12" xfId="0" applyFont="1" applyFill="1" applyBorder="1" applyAlignment="1">
      <alignment horizontal="center" vertical="center" wrapText="1"/>
    </xf>
    <xf numFmtId="0" fontId="23" fillId="36" borderId="0" xfId="0" applyFont="1" applyFill="1" applyAlignment="1">
      <alignment horizontal="center" vertical="center" wrapText="1"/>
    </xf>
    <xf numFmtId="0" fontId="24" fillId="0" borderId="0" xfId="0" applyFont="1" applyAlignment="1">
      <alignment horizontal="center" vertical="center" wrapText="1"/>
    </xf>
    <xf numFmtId="0" fontId="23" fillId="36" borderId="0" xfId="0" applyFont="1" applyFill="1" applyAlignment="1">
      <alignment horizontal="left" vertical="center" wrapText="1"/>
    </xf>
    <xf numFmtId="0" fontId="23" fillId="36" borderId="12" xfId="0" applyFont="1" applyFill="1" applyBorder="1" applyAlignment="1">
      <alignment horizontal="left" vertical="center" wrapText="1"/>
    </xf>
    <xf numFmtId="0" fontId="23" fillId="36" borderId="14" xfId="0" applyFont="1" applyFill="1" applyBorder="1" applyAlignment="1">
      <alignment horizontal="center" vertical="center" wrapText="1"/>
    </xf>
    <xf numFmtId="0" fontId="23" fillId="36" borderId="14" xfId="0" applyFont="1" applyFill="1" applyBorder="1" applyAlignment="1">
      <alignment horizontal="left" vertical="center" wrapText="1"/>
    </xf>
    <xf numFmtId="0" fontId="29" fillId="36" borderId="0" xfId="0" applyFont="1" applyFill="1" applyAlignment="1">
      <alignment horizontal="left" vertical="center" wrapText="1"/>
    </xf>
    <xf numFmtId="0" fontId="29" fillId="36" borderId="0" xfId="0" applyFont="1" applyFill="1" applyAlignment="1">
      <alignment vertical="center" wrapText="1"/>
    </xf>
    <xf numFmtId="0" fontId="29" fillId="36" borderId="14" xfId="0" applyFont="1" applyFill="1" applyBorder="1" applyAlignment="1">
      <alignment vertical="center" wrapText="1"/>
    </xf>
    <xf numFmtId="0" fontId="29" fillId="36" borderId="0" xfId="0" applyFont="1" applyFill="1" applyAlignment="1">
      <alignment horizontal="center" vertical="center" wrapText="1"/>
    </xf>
    <xf numFmtId="0" fontId="29" fillId="36" borderId="14" xfId="0" applyFont="1" applyFill="1" applyBorder="1" applyAlignment="1">
      <alignment horizontal="center" vertical="center" wrapText="1"/>
    </xf>
    <xf numFmtId="0" fontId="23" fillId="36" borderId="0" xfId="0" applyFont="1" applyFill="1" applyAlignment="1">
      <alignment horizontal="left" vertical="center"/>
    </xf>
    <xf numFmtId="0" fontId="31" fillId="36" borderId="0" xfId="0" applyFont="1" applyFill="1" applyAlignment="1">
      <alignment horizontal="left" vertical="center"/>
    </xf>
    <xf numFmtId="0" fontId="22" fillId="36" borderId="0" xfId="0" applyFont="1" applyFill="1" applyAlignment="1">
      <alignment horizontal="left" vertical="center" wrapText="1"/>
    </xf>
    <xf numFmtId="0" fontId="27" fillId="36" borderId="0" xfId="0" applyFont="1" applyFill="1" applyAlignment="1">
      <alignment vertical="center"/>
    </xf>
    <xf numFmtId="0" fontId="28" fillId="36" borderId="0" xfId="0" applyFont="1" applyFill="1" applyAlignment="1">
      <alignment vertical="center"/>
    </xf>
    <xf numFmtId="0" fontId="16" fillId="36" borderId="0" xfId="0" applyFont="1" applyFill="1" applyAlignment="1">
      <alignment horizontal="left" vertical="center"/>
    </xf>
    <xf numFmtId="0" fontId="30" fillId="40" borderId="18" xfId="0" applyFont="1" applyFill="1" applyBorder="1" applyAlignment="1">
      <alignment horizontal="center" vertical="center" wrapText="1"/>
    </xf>
    <xf numFmtId="0" fontId="29" fillId="36" borderId="12" xfId="0" applyFont="1" applyFill="1" applyBorder="1" applyAlignment="1">
      <alignment vertical="center" wrapText="1"/>
    </xf>
    <xf numFmtId="0" fontId="29" fillId="36" borderId="12" xfId="0" applyFont="1" applyFill="1" applyBorder="1" applyAlignment="1">
      <alignment horizontal="center" vertical="center" wrapText="1"/>
    </xf>
    <xf numFmtId="0" fontId="24" fillId="36" borderId="0" xfId="0" applyFont="1" applyFill="1" applyAlignment="1">
      <alignment horizontal="center" vertical="center" wrapText="1"/>
    </xf>
    <xf numFmtId="0" fontId="26" fillId="38" borderId="10" xfId="0" applyFont="1" applyFill="1" applyBorder="1" applyAlignment="1">
      <alignment horizontal="center" vertical="center"/>
    </xf>
    <xf numFmtId="1" fontId="23" fillId="36" borderId="10" xfId="0" applyNumberFormat="1" applyFont="1" applyFill="1" applyBorder="1" applyAlignment="1">
      <alignment horizontal="center" vertical="center" wrapText="1"/>
    </xf>
    <xf numFmtId="0" fontId="23" fillId="36" borderId="10" xfId="0" applyFont="1" applyFill="1" applyBorder="1" applyAlignment="1">
      <alignment horizontal="center" vertical="center" wrapText="1"/>
    </xf>
    <xf numFmtId="14" fontId="23" fillId="36" borderId="10" xfId="0" applyNumberFormat="1" applyFont="1" applyFill="1" applyBorder="1" applyAlignment="1">
      <alignment horizontal="center" vertical="center" wrapText="1"/>
    </xf>
    <xf numFmtId="0" fontId="23" fillId="36" borderId="10" xfId="0" quotePrefix="1" applyFont="1" applyFill="1" applyBorder="1" applyAlignment="1">
      <alignment horizontal="center" vertical="center" wrapText="1"/>
    </xf>
    <xf numFmtId="0" fontId="23" fillId="38" borderId="10" xfId="0" applyFont="1" applyFill="1" applyBorder="1" applyAlignment="1">
      <alignment horizontal="center" vertical="center"/>
    </xf>
    <xf numFmtId="1" fontId="23" fillId="36" borderId="10" xfId="0" applyNumberFormat="1" applyFont="1" applyFill="1" applyBorder="1" applyAlignment="1">
      <alignment horizontal="center" vertical="center"/>
    </xf>
    <xf numFmtId="0" fontId="23" fillId="36" borderId="10" xfId="0" applyFont="1" applyFill="1" applyBorder="1" applyAlignment="1">
      <alignment horizontal="center" vertical="center"/>
    </xf>
    <xf numFmtId="14" fontId="23" fillId="36" borderId="10" xfId="0" applyNumberFormat="1" applyFont="1" applyFill="1" applyBorder="1" applyAlignment="1">
      <alignment horizontal="center" vertical="center"/>
    </xf>
    <xf numFmtId="0" fontId="30" fillId="40" borderId="18" xfId="0" applyFont="1" applyFill="1" applyBorder="1" applyAlignment="1">
      <alignment vertical="center" wrapText="1"/>
    </xf>
    <xf numFmtId="0" fontId="29" fillId="36" borderId="18" xfId="0" applyFont="1" applyFill="1" applyBorder="1" applyAlignment="1">
      <alignment vertical="center" wrapText="1"/>
    </xf>
    <xf numFmtId="0" fontId="30" fillId="40" borderId="12" xfId="0" applyFont="1" applyFill="1" applyBorder="1" applyAlignment="1">
      <alignment vertical="center" wrapText="1"/>
    </xf>
    <xf numFmtId="0" fontId="30" fillId="40" borderId="12" xfId="0" applyFont="1" applyFill="1" applyBorder="1" applyAlignment="1">
      <alignment horizontal="center" vertical="center" wrapText="1"/>
    </xf>
    <xf numFmtId="0" fontId="31" fillId="36" borderId="11" xfId="0" applyFont="1" applyFill="1" applyBorder="1" applyAlignment="1">
      <alignment horizontal="left" vertical="center"/>
    </xf>
    <xf numFmtId="1"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0" fontId="23" fillId="0" borderId="10" xfId="0" quotePrefix="1" applyFont="1" applyBorder="1" applyAlignment="1">
      <alignment horizontal="center" vertical="center" wrapText="1"/>
    </xf>
    <xf numFmtId="1" fontId="23" fillId="0" borderId="10" xfId="0" applyNumberFormat="1" applyFont="1" applyBorder="1" applyAlignment="1">
      <alignment horizontal="center" vertical="center" wrapText="1"/>
    </xf>
    <xf numFmtId="14" fontId="23" fillId="0" borderId="10" xfId="0" applyNumberFormat="1" applyFont="1" applyBorder="1" applyAlignment="1">
      <alignment horizontal="center" vertical="center"/>
    </xf>
    <xf numFmtId="0" fontId="23" fillId="0" borderId="10" xfId="0" applyFont="1" applyBorder="1" applyAlignment="1">
      <alignment horizontal="center" vertical="center" wrapText="1"/>
    </xf>
    <xf numFmtId="14" fontId="23" fillId="0" borderId="10" xfId="0" applyNumberFormat="1" applyFont="1" applyBorder="1" applyAlignment="1">
      <alignment horizontal="center" vertical="center" wrapText="1"/>
    </xf>
    <xf numFmtId="0" fontId="22" fillId="39" borderId="10" xfId="0" applyFont="1" applyFill="1" applyBorder="1" applyAlignment="1">
      <alignment horizontal="center" vertical="center" wrapText="1"/>
    </xf>
    <xf numFmtId="0" fontId="22" fillId="41" borderId="10" xfId="0" applyFont="1" applyFill="1" applyBorder="1" applyAlignment="1">
      <alignment horizontal="center" vertical="center" wrapText="1"/>
    </xf>
    <xf numFmtId="0" fontId="22" fillId="37" borderId="10" xfId="0" applyFont="1" applyFill="1" applyBorder="1" applyAlignment="1">
      <alignment horizontal="center" vertical="center"/>
    </xf>
    <xf numFmtId="0" fontId="23" fillId="35" borderId="10" xfId="0" applyFont="1" applyFill="1" applyBorder="1" applyAlignment="1">
      <alignment horizontal="center" vertical="center"/>
    </xf>
    <xf numFmtId="0" fontId="22" fillId="0" borderId="10" xfId="0" applyFont="1" applyBorder="1" applyAlignment="1">
      <alignment horizontal="center" vertical="center"/>
    </xf>
    <xf numFmtId="0" fontId="24" fillId="34" borderId="10" xfId="0" applyFont="1" applyFill="1" applyBorder="1" applyAlignment="1">
      <alignment horizontal="center" vertical="center"/>
    </xf>
    <xf numFmtId="0" fontId="22" fillId="0" borderId="10" xfId="0" applyFont="1" applyBorder="1" applyAlignment="1">
      <alignment horizontal="center" vertical="center" wrapText="1"/>
    </xf>
    <xf numFmtId="0" fontId="16" fillId="39" borderId="10" xfId="0" applyFont="1" applyFill="1" applyBorder="1" applyAlignment="1">
      <alignment horizontal="center" vertical="center" wrapText="1"/>
    </xf>
    <xf numFmtId="0" fontId="16" fillId="41" borderId="10" xfId="0" applyFont="1" applyFill="1" applyBorder="1" applyAlignment="1">
      <alignment horizontal="center" vertical="center" wrapText="1"/>
    </xf>
    <xf numFmtId="0" fontId="33" fillId="36" borderId="0" xfId="0" applyFont="1" applyFill="1" applyAlignment="1">
      <alignment horizontal="left" vertical="center"/>
    </xf>
    <xf numFmtId="0" fontId="22" fillId="0" borderId="0" xfId="0" applyFont="1" applyAlignment="1">
      <alignment horizontal="center" vertical="center"/>
    </xf>
    <xf numFmtId="0" fontId="24" fillId="34" borderId="10" xfId="0" applyFont="1" applyFill="1" applyBorder="1" applyAlignment="1">
      <alignment horizontal="center" vertical="center" wrapText="1"/>
    </xf>
    <xf numFmtId="0" fontId="34" fillId="34" borderId="10" xfId="0" applyFont="1" applyFill="1" applyBorder="1" applyAlignment="1">
      <alignment horizontal="center" vertical="center" wrapText="1"/>
    </xf>
    <xf numFmtId="0" fontId="26" fillId="36" borderId="0" xfId="0" applyFont="1" applyFill="1" applyAlignment="1">
      <alignment horizontal="center" vertical="center" wrapText="1"/>
    </xf>
    <xf numFmtId="0" fontId="26" fillId="36" borderId="0" xfId="0" applyFont="1" applyFill="1" applyAlignment="1">
      <alignment vertical="center" wrapText="1"/>
    </xf>
    <xf numFmtId="0" fontId="26" fillId="36" borderId="14" xfId="0" applyFont="1" applyFill="1" applyBorder="1" applyAlignment="1">
      <alignment horizontal="center" vertical="center" wrapText="1"/>
    </xf>
    <xf numFmtId="0" fontId="26" fillId="36" borderId="14" xfId="0" applyFont="1" applyFill="1" applyBorder="1" applyAlignment="1">
      <alignment horizontal="center" vertical="center"/>
    </xf>
    <xf numFmtId="0" fontId="26" fillId="0" borderId="0" xfId="0" applyFont="1" applyAlignment="1">
      <alignment horizontal="center" vertical="center" wrapText="1"/>
    </xf>
    <xf numFmtId="0" fontId="35" fillId="36" borderId="0" xfId="0" applyFont="1" applyFill="1" applyAlignment="1">
      <alignment vertical="center" wrapText="1"/>
    </xf>
    <xf numFmtId="0" fontId="35" fillId="36" borderId="13" xfId="0" applyFont="1" applyFill="1" applyBorder="1" applyAlignment="1">
      <alignment horizontal="center" vertical="center" wrapText="1"/>
    </xf>
    <xf numFmtId="0" fontId="35" fillId="36" borderId="14" xfId="0" applyFont="1" applyFill="1" applyBorder="1" applyAlignment="1">
      <alignment horizontal="center" vertical="center" wrapText="1"/>
    </xf>
    <xf numFmtId="0" fontId="35" fillId="35" borderId="10" xfId="0" applyFont="1" applyFill="1" applyBorder="1" applyAlignment="1">
      <alignment horizontal="center" vertical="center"/>
    </xf>
    <xf numFmtId="1" fontId="36" fillId="0" borderId="10" xfId="0" applyNumberFormat="1" applyFont="1" applyBorder="1" applyAlignment="1">
      <alignment horizontal="center" vertical="center"/>
    </xf>
    <xf numFmtId="14" fontId="18" fillId="0" borderId="0" xfId="0" applyNumberFormat="1" applyFont="1" applyAlignment="1">
      <alignment horizontal="left" vertical="center"/>
    </xf>
    <xf numFmtId="0" fontId="32" fillId="40" borderId="10" xfId="0" applyFont="1" applyFill="1" applyBorder="1" applyAlignment="1">
      <alignment horizontal="center" vertical="center" wrapText="1"/>
    </xf>
    <xf numFmtId="14" fontId="18" fillId="0" borderId="0" xfId="0" applyNumberFormat="1" applyFont="1" applyAlignment="1">
      <alignment horizontal="left"/>
    </xf>
    <xf numFmtId="0" fontId="37" fillId="0" borderId="0" xfId="0" applyFont="1" applyAlignment="1">
      <alignment horizontal="center" vertical="center" wrapText="1"/>
    </xf>
    <xf numFmtId="0" fontId="23" fillId="0" borderId="10" xfId="0" applyFont="1" applyBorder="1" applyAlignment="1">
      <alignment horizontal="center" vertical="center" wrapText="1"/>
    </xf>
    <xf numFmtId="0" fontId="23" fillId="36" borderId="10" xfId="0" applyFont="1" applyFill="1" applyBorder="1" applyAlignment="1">
      <alignment horizontal="center" vertical="center" wrapText="1"/>
    </xf>
    <xf numFmtId="0" fontId="32" fillId="40" borderId="10" xfId="0" applyFont="1" applyFill="1" applyBorder="1" applyAlignment="1">
      <alignment horizontal="center" vertical="center" wrapText="1"/>
    </xf>
    <xf numFmtId="0" fontId="23" fillId="36" borderId="17" xfId="0" applyFont="1" applyFill="1" applyBorder="1" applyAlignment="1">
      <alignment horizontal="center" vertical="center" wrapText="1"/>
    </xf>
    <xf numFmtId="0" fontId="23" fillId="36" borderId="19" xfId="0" applyFont="1" applyFill="1" applyBorder="1" applyAlignment="1">
      <alignment horizontal="center" vertical="center" wrapText="1"/>
    </xf>
    <xf numFmtId="0" fontId="23" fillId="36" borderId="10" xfId="0" applyFont="1" applyFill="1" applyBorder="1" applyAlignment="1">
      <alignment horizontal="left" vertical="center" wrapText="1"/>
    </xf>
    <xf numFmtId="0" fontId="23" fillId="36" borderId="10" xfId="0" applyFont="1" applyFill="1" applyBorder="1" applyAlignment="1">
      <alignment horizontal="left" vertical="center"/>
    </xf>
    <xf numFmtId="0" fontId="30" fillId="40" borderId="18" xfId="0" applyFont="1" applyFill="1" applyBorder="1" applyAlignment="1">
      <alignment horizontal="center" vertical="center" wrapText="1"/>
    </xf>
    <xf numFmtId="0" fontId="29" fillId="36" borderId="12" xfId="0" applyFont="1" applyFill="1" applyBorder="1" applyAlignment="1">
      <alignment horizontal="center" vertical="center" wrapText="1"/>
    </xf>
    <xf numFmtId="0" fontId="29" fillId="36" borderId="0" xfId="0" applyFont="1" applyFill="1" applyAlignment="1">
      <alignment horizontal="center" vertical="center" wrapText="1"/>
    </xf>
    <xf numFmtId="0" fontId="29" fillId="36" borderId="14" xfId="0" applyFont="1" applyFill="1" applyBorder="1" applyAlignment="1">
      <alignment horizontal="center" vertical="center" wrapText="1"/>
    </xf>
    <xf numFmtId="0" fontId="13" fillId="40" borderId="10" xfId="0" applyFont="1" applyFill="1" applyBorder="1" applyAlignment="1">
      <alignment horizontal="center" vertical="center" wrapText="1"/>
    </xf>
    <xf numFmtId="0" fontId="23" fillId="36" borderId="0" xfId="0" applyFont="1" applyFill="1" applyAlignment="1">
      <alignment horizontal="left" vertical="center" wrapText="1"/>
    </xf>
    <xf numFmtId="0" fontId="29" fillId="36" borderId="12" xfId="0" applyFont="1" applyFill="1" applyBorder="1" applyAlignment="1">
      <alignment vertical="center" wrapText="1"/>
    </xf>
    <xf numFmtId="0" fontId="29" fillId="36" borderId="0" xfId="0" applyFont="1" applyFill="1" applyAlignment="1">
      <alignment vertical="center" wrapText="1"/>
    </xf>
    <xf numFmtId="0" fontId="29" fillId="36" borderId="14" xfId="0" applyFont="1" applyFill="1" applyBorder="1" applyAlignment="1">
      <alignment vertical="center" wrapText="1"/>
    </xf>
    <xf numFmtId="0" fontId="23" fillId="36" borderId="15" xfId="0" applyFont="1" applyFill="1" applyBorder="1" applyAlignment="1">
      <alignment horizontal="center" vertical="center" wrapText="1"/>
    </xf>
    <xf numFmtId="0" fontId="23" fillId="36" borderId="16" xfId="0" applyFont="1" applyFill="1" applyBorder="1" applyAlignment="1">
      <alignment horizontal="center" vertical="center" wrapText="1"/>
    </xf>
    <xf numFmtId="0" fontId="23" fillId="37" borderId="10" xfId="0" applyFont="1" applyFill="1" applyBorder="1" applyAlignment="1">
      <alignment horizontal="center" vertical="center" wrapText="1"/>
    </xf>
    <xf numFmtId="0" fontId="23" fillId="37" borderId="15" xfId="0" applyFont="1" applyFill="1" applyBorder="1" applyAlignment="1">
      <alignment horizontal="center" vertical="center" wrapText="1"/>
    </xf>
    <xf numFmtId="0" fontId="23" fillId="37" borderId="16" xfId="0" applyFont="1" applyFill="1" applyBorder="1" applyAlignment="1">
      <alignment horizontal="center" vertical="center" wrapText="1"/>
    </xf>
    <xf numFmtId="0" fontId="23" fillId="36" borderId="23" xfId="0" applyFont="1" applyFill="1" applyBorder="1" applyAlignment="1">
      <alignment horizontal="center" vertical="center" wrapText="1"/>
    </xf>
    <xf numFmtId="0" fontId="23" fillId="37" borderId="20" xfId="0" applyFont="1" applyFill="1" applyBorder="1" applyAlignment="1">
      <alignment horizontal="center" vertical="center" wrapText="1"/>
    </xf>
    <xf numFmtId="0" fontId="23" fillId="37" borderId="21" xfId="0" applyFont="1" applyFill="1" applyBorder="1" applyAlignment="1">
      <alignment horizontal="center" vertical="center" wrapText="1"/>
    </xf>
    <xf numFmtId="0" fontId="23" fillId="37" borderId="22" xfId="0" applyFont="1" applyFill="1" applyBorder="1" applyAlignment="1">
      <alignment horizontal="center" vertical="center" wrapText="1"/>
    </xf>
    <xf numFmtId="0" fontId="23" fillId="36" borderId="20" xfId="0" applyFont="1" applyFill="1" applyBorder="1" applyAlignment="1">
      <alignment horizontal="center" vertical="center" wrapText="1"/>
    </xf>
    <xf numFmtId="0" fontId="23" fillId="36" borderId="21" xfId="0" applyFont="1" applyFill="1" applyBorder="1" applyAlignment="1">
      <alignment horizontal="center" vertical="center" wrapText="1"/>
    </xf>
    <xf numFmtId="0" fontId="23" fillId="36" borderId="22" xfId="0" applyFont="1" applyFill="1" applyBorder="1" applyAlignment="1">
      <alignment horizontal="center" vertical="center" wrapText="1"/>
    </xf>
    <xf numFmtId="0" fontId="23" fillId="37" borderId="15" xfId="0" applyFont="1" applyFill="1" applyBorder="1" applyAlignment="1">
      <alignment horizontal="center" vertical="center"/>
    </xf>
    <xf numFmtId="0" fontId="23" fillId="37" borderId="23" xfId="0" applyFont="1" applyFill="1" applyBorder="1" applyAlignment="1">
      <alignment horizontal="center" vertical="center"/>
    </xf>
    <xf numFmtId="0" fontId="23" fillId="37" borderId="16" xfId="0" applyFont="1" applyFill="1" applyBorder="1" applyAlignment="1">
      <alignment horizontal="center" vertical="center"/>
    </xf>
    <xf numFmtId="0" fontId="23" fillId="0" borderId="10" xfId="0" applyFont="1" applyBorder="1" applyAlignment="1">
      <alignment horizontal="left" vertical="center" wrapText="1"/>
    </xf>
    <xf numFmtId="0" fontId="32" fillId="40" borderId="10" xfId="0" applyFont="1" applyFill="1" applyBorder="1" applyAlignment="1">
      <alignment horizontal="center" vertical="center"/>
    </xf>
    <xf numFmtId="0" fontId="23" fillId="0" borderId="0" xfId="0" applyFont="1" applyAlignment="1">
      <alignment horizontal="left" vertical="center" wrapText="1"/>
    </xf>
    <xf numFmtId="0" fontId="23" fillId="0" borderId="10" xfId="0" applyFont="1" applyBorder="1" applyAlignment="1">
      <alignment horizontal="center" vertical="center"/>
    </xf>
    <xf numFmtId="0" fontId="29" fillId="36" borderId="18" xfId="0" applyFont="1" applyFill="1" applyBorder="1" applyAlignment="1">
      <alignment vertical="center" wrapText="1"/>
    </xf>
    <xf numFmtId="0" fontId="29" fillId="36" borderId="18" xfId="0" applyFont="1" applyFill="1" applyBorder="1" applyAlignment="1">
      <alignment horizontal="center" vertical="center" wrapText="1"/>
    </xf>
    <xf numFmtId="0" fontId="30" fillId="40" borderId="12" xfId="0" applyFont="1" applyFill="1" applyBorder="1" applyAlignment="1">
      <alignment horizontal="center" vertical="center" wrapText="1"/>
    </xf>
    <xf numFmtId="0" fontId="35" fillId="0" borderId="10" xfId="0" applyFont="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pH - Surface Waters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'Graphs &amp; Stats'!$C$12</c:f>
              <c:strCache>
                <c:ptCount val="1"/>
                <c:pt idx="0">
                  <c:v>Point 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 &amp; Stats'!$B$13:$B$35</c:f>
              <c:numCache>
                <c:formatCode>m/d/yyyy</c:formatCode>
                <c:ptCount val="23"/>
                <c:pt idx="0">
                  <c:v>43871</c:v>
                </c:pt>
                <c:pt idx="1">
                  <c:v>43951</c:v>
                </c:pt>
                <c:pt idx="2">
                  <c:v>44053</c:v>
                </c:pt>
                <c:pt idx="3">
                  <c:v>44136</c:v>
                </c:pt>
                <c:pt idx="4">
                  <c:v>44280</c:v>
                </c:pt>
                <c:pt idx="5">
                  <c:v>44508</c:v>
                </c:pt>
                <c:pt idx="6">
                  <c:v>44537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Stats'!$C$13:$C$35</c:f>
              <c:numCache>
                <c:formatCode>General</c:formatCode>
                <c:ptCount val="23"/>
                <c:pt idx="0">
                  <c:v>6.93</c:v>
                </c:pt>
                <c:pt idx="1">
                  <c:v>6.86</c:v>
                </c:pt>
                <c:pt idx="2">
                  <c:v>6.56</c:v>
                </c:pt>
                <c:pt idx="3">
                  <c:v>6.39</c:v>
                </c:pt>
                <c:pt idx="4">
                  <c:v>5.76</c:v>
                </c:pt>
                <c:pt idx="5">
                  <c:v>7.04</c:v>
                </c:pt>
                <c:pt idx="6">
                  <c:v>7.32</c:v>
                </c:pt>
                <c:pt idx="7">
                  <c:v>6.74</c:v>
                </c:pt>
                <c:pt idx="8">
                  <c:v>7.25</c:v>
                </c:pt>
                <c:pt idx="9">
                  <c:v>6.88</c:v>
                </c:pt>
                <c:pt idx="10">
                  <c:v>6.56</c:v>
                </c:pt>
                <c:pt idx="11">
                  <c:v>6.75</c:v>
                </c:pt>
                <c:pt idx="12">
                  <c:v>7.52</c:v>
                </c:pt>
                <c:pt idx="13">
                  <c:v>6.76</c:v>
                </c:pt>
                <c:pt idx="14">
                  <c:v>7.07</c:v>
                </c:pt>
                <c:pt idx="15">
                  <c:v>6.22</c:v>
                </c:pt>
                <c:pt idx="16">
                  <c:v>6.55</c:v>
                </c:pt>
                <c:pt idx="17">
                  <c:v>6.59</c:v>
                </c:pt>
                <c:pt idx="18">
                  <c:v>6.67</c:v>
                </c:pt>
                <c:pt idx="19">
                  <c:v>6.95</c:v>
                </c:pt>
                <c:pt idx="20">
                  <c:v>7.37</c:v>
                </c:pt>
                <c:pt idx="21">
                  <c:v>6.83</c:v>
                </c:pt>
              </c:numCache>
            </c:numRef>
          </c:val>
          <c:smooth val="0"/>
          <c:extLst>
            <c:ext xmlns:c16="http://schemas.microsoft.com/office/drawing/2014/chart" uri="{C3380CC4-5D6E-409C-BE32-E72D297353CC}">
              <c16:uniqueId val="{00000000-0995-4AEC-9221-7C2117678CAD}"/>
            </c:ext>
          </c:extLst>
        </c:ser>
        <c:ser>
          <c:idx val="1"/>
          <c:order val="1"/>
          <c:tx>
            <c:strRef>
              <c:f>'Graphs &amp; Stats'!$D$12</c:f>
              <c:strCache>
                <c:ptCount val="1"/>
                <c:pt idx="0">
                  <c:v>Point 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'Graphs &amp; Stats'!$B$13:$B$35</c:f>
              <c:numCache>
                <c:formatCode>m/d/yyyy</c:formatCode>
                <c:ptCount val="23"/>
                <c:pt idx="0">
                  <c:v>43871</c:v>
                </c:pt>
                <c:pt idx="1">
                  <c:v>43951</c:v>
                </c:pt>
                <c:pt idx="2">
                  <c:v>44053</c:v>
                </c:pt>
                <c:pt idx="3">
                  <c:v>44136</c:v>
                </c:pt>
                <c:pt idx="4">
                  <c:v>44280</c:v>
                </c:pt>
                <c:pt idx="5">
                  <c:v>44508</c:v>
                </c:pt>
                <c:pt idx="6">
                  <c:v>44537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Stats'!$D$13:$D$35</c:f>
              <c:numCache>
                <c:formatCode>General</c:formatCode>
                <c:ptCount val="23"/>
                <c:pt idx="0">
                  <c:v>7.03</c:v>
                </c:pt>
                <c:pt idx="1">
                  <c:v>6.93</c:v>
                </c:pt>
                <c:pt idx="2">
                  <c:v>7.51</c:v>
                </c:pt>
                <c:pt idx="3">
                  <c:v>7.48</c:v>
                </c:pt>
                <c:pt idx="4">
                  <c:v>7.04</c:v>
                </c:pt>
                <c:pt idx="5">
                  <c:v>7.49</c:v>
                </c:pt>
                <c:pt idx="6">
                  <c:v>7.74</c:v>
                </c:pt>
                <c:pt idx="7">
                  <c:v>6.67</c:v>
                </c:pt>
                <c:pt idx="8">
                  <c:v>7.23</c:v>
                </c:pt>
                <c:pt idx="9">
                  <c:v>6.85</c:v>
                </c:pt>
                <c:pt idx="10">
                  <c:v>6.71</c:v>
                </c:pt>
                <c:pt idx="13">
                  <c:v>6.89</c:v>
                </c:pt>
                <c:pt idx="14">
                  <c:v>7.18</c:v>
                </c:pt>
                <c:pt idx="15">
                  <c:v>6.7</c:v>
                </c:pt>
                <c:pt idx="16">
                  <c:v>6.87</c:v>
                </c:pt>
                <c:pt idx="17">
                  <c:v>6.98</c:v>
                </c:pt>
                <c:pt idx="18">
                  <c:v>6.96</c:v>
                </c:pt>
                <c:pt idx="19">
                  <c:v>6.89</c:v>
                </c:pt>
                <c:pt idx="20">
                  <c:v>7.18</c:v>
                </c:pt>
                <c:pt idx="21">
                  <c:v>7.15</c:v>
                </c:pt>
              </c:numCache>
            </c:numRef>
          </c:val>
          <c:smooth val="0"/>
          <c:extLst>
            <c:ext xmlns:c16="http://schemas.microsoft.com/office/drawing/2014/chart" uri="{C3380CC4-5D6E-409C-BE32-E72D297353CC}">
              <c16:uniqueId val="{00000001-0995-4AEC-9221-7C2117678CAD}"/>
            </c:ext>
          </c:extLst>
        </c:ser>
        <c:dLbls>
          <c:showLegendKey val="0"/>
          <c:showVal val="0"/>
          <c:showCatName val="0"/>
          <c:showSerName val="0"/>
          <c:showPercent val="0"/>
          <c:showBubbleSize val="0"/>
        </c:dLbls>
        <c:marker val="1"/>
        <c:smooth val="0"/>
        <c:axId val="1160618591"/>
        <c:axId val="873634527"/>
      </c:lineChart>
      <c:catAx>
        <c:axId val="1160618591"/>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73634527"/>
        <c:crosses val="autoZero"/>
        <c:auto val="0"/>
        <c:lblAlgn val="ctr"/>
        <c:lblOffset val="100"/>
        <c:noMultiLvlLbl val="0"/>
      </c:catAx>
      <c:valAx>
        <c:axId val="873634527"/>
        <c:scaling>
          <c:orientation val="minMax"/>
          <c:max val="9"/>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AU" sz="900"/>
                  <a:t>pH unit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61859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TSS -</a:t>
            </a:r>
            <a:r>
              <a:rPr lang="en-AU" baseline="0"/>
              <a:t> Surface Waters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strRef>
              <c:f>'Graphs &amp; Stats'!$I$12</c:f>
              <c:strCache>
                <c:ptCount val="1"/>
                <c:pt idx="0">
                  <c:v>Point 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 &amp; Stats'!$H$13:$H$35</c:f>
              <c:numCache>
                <c:formatCode>m/d/yyyy</c:formatCode>
                <c:ptCount val="23"/>
                <c:pt idx="0">
                  <c:v>43871</c:v>
                </c:pt>
                <c:pt idx="1">
                  <c:v>43951</c:v>
                </c:pt>
                <c:pt idx="2">
                  <c:v>44053</c:v>
                </c:pt>
                <c:pt idx="3">
                  <c:v>44136</c:v>
                </c:pt>
                <c:pt idx="4">
                  <c:v>44280</c:v>
                </c:pt>
                <c:pt idx="5">
                  <c:v>44508</c:v>
                </c:pt>
                <c:pt idx="6">
                  <c:v>44537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Stats'!$I$13:$I$35</c:f>
              <c:numCache>
                <c:formatCode>General</c:formatCode>
                <c:ptCount val="23"/>
                <c:pt idx="0">
                  <c:v>33</c:v>
                </c:pt>
                <c:pt idx="1">
                  <c:v>318</c:v>
                </c:pt>
                <c:pt idx="2">
                  <c:v>282</c:v>
                </c:pt>
                <c:pt idx="3">
                  <c:v>724</c:v>
                </c:pt>
                <c:pt idx="4">
                  <c:v>187</c:v>
                </c:pt>
                <c:pt idx="5">
                  <c:v>195</c:v>
                </c:pt>
                <c:pt idx="6">
                  <c:v>545</c:v>
                </c:pt>
                <c:pt idx="7">
                  <c:v>140</c:v>
                </c:pt>
                <c:pt idx="8">
                  <c:v>17</c:v>
                </c:pt>
                <c:pt idx="9">
                  <c:v>10</c:v>
                </c:pt>
                <c:pt idx="10">
                  <c:v>110</c:v>
                </c:pt>
                <c:pt idx="11">
                  <c:v>52</c:v>
                </c:pt>
                <c:pt idx="12">
                  <c:v>122</c:v>
                </c:pt>
                <c:pt idx="13">
                  <c:v>172</c:v>
                </c:pt>
                <c:pt idx="14">
                  <c:v>718</c:v>
                </c:pt>
                <c:pt idx="15">
                  <c:v>920</c:v>
                </c:pt>
                <c:pt idx="16">
                  <c:v>1750</c:v>
                </c:pt>
                <c:pt idx="17">
                  <c:v>318</c:v>
                </c:pt>
                <c:pt idx="18">
                  <c:v>58</c:v>
                </c:pt>
                <c:pt idx="19">
                  <c:v>42</c:v>
                </c:pt>
                <c:pt idx="20">
                  <c:v>46</c:v>
                </c:pt>
                <c:pt idx="21">
                  <c:v>428</c:v>
                </c:pt>
              </c:numCache>
            </c:numRef>
          </c:val>
          <c:smooth val="0"/>
          <c:extLst>
            <c:ext xmlns:c16="http://schemas.microsoft.com/office/drawing/2014/chart" uri="{C3380CC4-5D6E-409C-BE32-E72D297353CC}">
              <c16:uniqueId val="{00000000-8095-468C-8045-09A3E6BBC249}"/>
            </c:ext>
          </c:extLst>
        </c:ser>
        <c:ser>
          <c:idx val="1"/>
          <c:order val="1"/>
          <c:tx>
            <c:strRef>
              <c:f>'Graphs &amp; Stats'!$J$12</c:f>
              <c:strCache>
                <c:ptCount val="1"/>
                <c:pt idx="0">
                  <c:v>Point 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'Graphs &amp; Stats'!$H$13:$H$35</c:f>
              <c:numCache>
                <c:formatCode>m/d/yyyy</c:formatCode>
                <c:ptCount val="23"/>
                <c:pt idx="0">
                  <c:v>43871</c:v>
                </c:pt>
                <c:pt idx="1">
                  <c:v>43951</c:v>
                </c:pt>
                <c:pt idx="2">
                  <c:v>44053</c:v>
                </c:pt>
                <c:pt idx="3">
                  <c:v>44136</c:v>
                </c:pt>
                <c:pt idx="4">
                  <c:v>44280</c:v>
                </c:pt>
                <c:pt idx="5">
                  <c:v>44508</c:v>
                </c:pt>
                <c:pt idx="6">
                  <c:v>44537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Stats'!$J$13:$J$35</c:f>
              <c:numCache>
                <c:formatCode>General</c:formatCode>
                <c:ptCount val="23"/>
                <c:pt idx="0">
                  <c:v>43</c:v>
                </c:pt>
                <c:pt idx="1">
                  <c:v>148</c:v>
                </c:pt>
                <c:pt idx="2">
                  <c:v>60</c:v>
                </c:pt>
                <c:pt idx="3">
                  <c:v>278</c:v>
                </c:pt>
                <c:pt idx="4">
                  <c:v>34</c:v>
                </c:pt>
                <c:pt idx="5">
                  <c:v>49</c:v>
                </c:pt>
                <c:pt idx="6">
                  <c:v>58</c:v>
                </c:pt>
                <c:pt idx="7">
                  <c:v>159</c:v>
                </c:pt>
                <c:pt idx="8">
                  <c:v>28</c:v>
                </c:pt>
                <c:pt idx="9">
                  <c:v>19</c:v>
                </c:pt>
                <c:pt idx="10">
                  <c:v>40</c:v>
                </c:pt>
                <c:pt idx="13">
                  <c:v>33</c:v>
                </c:pt>
                <c:pt idx="14">
                  <c:v>158</c:v>
                </c:pt>
                <c:pt idx="15">
                  <c:v>617</c:v>
                </c:pt>
                <c:pt idx="16">
                  <c:v>814</c:v>
                </c:pt>
                <c:pt idx="17">
                  <c:v>86</c:v>
                </c:pt>
                <c:pt idx="18">
                  <c:v>201</c:v>
                </c:pt>
                <c:pt idx="19">
                  <c:v>14</c:v>
                </c:pt>
                <c:pt idx="20">
                  <c:v>204</c:v>
                </c:pt>
                <c:pt idx="21">
                  <c:v>205</c:v>
                </c:pt>
              </c:numCache>
            </c:numRef>
          </c:val>
          <c:smooth val="0"/>
          <c:extLst>
            <c:ext xmlns:c16="http://schemas.microsoft.com/office/drawing/2014/chart" uri="{C3380CC4-5D6E-409C-BE32-E72D297353CC}">
              <c16:uniqueId val="{00000001-8095-468C-8045-09A3E6BBC249}"/>
            </c:ext>
          </c:extLst>
        </c:ser>
        <c:dLbls>
          <c:showLegendKey val="0"/>
          <c:showVal val="0"/>
          <c:showCatName val="0"/>
          <c:showSerName val="0"/>
          <c:showPercent val="0"/>
          <c:showBubbleSize val="0"/>
        </c:dLbls>
        <c:marker val="1"/>
        <c:smooth val="0"/>
        <c:axId val="1227681679"/>
        <c:axId val="495824463"/>
      </c:lineChart>
      <c:catAx>
        <c:axId val="1227681679"/>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495824463"/>
        <c:crosses val="autoZero"/>
        <c:auto val="0"/>
        <c:lblAlgn val="ctr"/>
        <c:lblOffset val="100"/>
        <c:noMultiLvlLbl val="0"/>
      </c:catAx>
      <c:valAx>
        <c:axId val="495824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AU" sz="900"/>
                  <a:t>mg/L</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7681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Oil &amp; Grease - Surface Waters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'Graphs &amp; Stats'!$O$12</c:f>
              <c:strCache>
                <c:ptCount val="1"/>
                <c:pt idx="0">
                  <c:v>Point 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 &amp; Stats'!$N$13:$N$35</c:f>
              <c:numCache>
                <c:formatCode>m/d/yyyy</c:formatCode>
                <c:ptCount val="23"/>
                <c:pt idx="0">
                  <c:v>43871</c:v>
                </c:pt>
                <c:pt idx="1">
                  <c:v>43951</c:v>
                </c:pt>
                <c:pt idx="2">
                  <c:v>44053</c:v>
                </c:pt>
                <c:pt idx="3">
                  <c:v>44136</c:v>
                </c:pt>
                <c:pt idx="4">
                  <c:v>44280</c:v>
                </c:pt>
                <c:pt idx="5">
                  <c:v>44508</c:v>
                </c:pt>
                <c:pt idx="6">
                  <c:v>44547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Stats'!$O$13:$O$35</c:f>
              <c:numCache>
                <c:formatCode>General</c:formatCode>
                <c:ptCount val="23"/>
                <c:pt idx="0">
                  <c:v>5</c:v>
                </c:pt>
                <c:pt idx="1">
                  <c:v>7</c:v>
                </c:pt>
                <c:pt idx="2">
                  <c:v>6</c:v>
                </c:pt>
                <c:pt idx="4">
                  <c:v>5</c:v>
                </c:pt>
                <c:pt idx="6">
                  <c:v>11</c:v>
                </c:pt>
                <c:pt idx="7">
                  <c:v>5</c:v>
                </c:pt>
                <c:pt idx="8">
                  <c:v>5</c:v>
                </c:pt>
                <c:pt idx="9">
                  <c:v>5</c:v>
                </c:pt>
                <c:pt idx="10">
                  <c:v>5</c:v>
                </c:pt>
                <c:pt idx="11">
                  <c:v>5</c:v>
                </c:pt>
                <c:pt idx="12">
                  <c:v>5</c:v>
                </c:pt>
                <c:pt idx="13">
                  <c:v>5</c:v>
                </c:pt>
                <c:pt idx="14">
                  <c:v>5</c:v>
                </c:pt>
                <c:pt idx="15">
                  <c:v>5</c:v>
                </c:pt>
                <c:pt idx="16">
                  <c:v>7</c:v>
                </c:pt>
                <c:pt idx="17">
                  <c:v>5</c:v>
                </c:pt>
                <c:pt idx="18">
                  <c:v>5</c:v>
                </c:pt>
                <c:pt idx="19">
                  <c:v>5</c:v>
                </c:pt>
                <c:pt idx="20">
                  <c:v>5</c:v>
                </c:pt>
                <c:pt idx="21">
                  <c:v>8</c:v>
                </c:pt>
              </c:numCache>
            </c:numRef>
          </c:val>
          <c:smooth val="0"/>
          <c:extLst>
            <c:ext xmlns:c16="http://schemas.microsoft.com/office/drawing/2014/chart" uri="{C3380CC4-5D6E-409C-BE32-E72D297353CC}">
              <c16:uniqueId val="{00000000-8AFA-408B-9414-E225E8BE0BB0}"/>
            </c:ext>
          </c:extLst>
        </c:ser>
        <c:ser>
          <c:idx val="1"/>
          <c:order val="1"/>
          <c:tx>
            <c:strRef>
              <c:f>'Graphs &amp; Stats'!$P$12</c:f>
              <c:strCache>
                <c:ptCount val="1"/>
                <c:pt idx="0">
                  <c:v>Point 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'Graphs &amp; Stats'!$N$13:$N$35</c:f>
              <c:numCache>
                <c:formatCode>m/d/yyyy</c:formatCode>
                <c:ptCount val="23"/>
                <c:pt idx="0">
                  <c:v>43871</c:v>
                </c:pt>
                <c:pt idx="1">
                  <c:v>43951</c:v>
                </c:pt>
                <c:pt idx="2">
                  <c:v>44053</c:v>
                </c:pt>
                <c:pt idx="3">
                  <c:v>44136</c:v>
                </c:pt>
                <c:pt idx="4">
                  <c:v>44280</c:v>
                </c:pt>
                <c:pt idx="5">
                  <c:v>44508</c:v>
                </c:pt>
                <c:pt idx="6">
                  <c:v>44547</c:v>
                </c:pt>
                <c:pt idx="7">
                  <c:v>44634</c:v>
                </c:pt>
                <c:pt idx="8">
                  <c:v>44777</c:v>
                </c:pt>
                <c:pt idx="9">
                  <c:v>44944</c:v>
                </c:pt>
                <c:pt idx="10">
                  <c:v>44998</c:v>
                </c:pt>
                <c:pt idx="11">
                  <c:v>45105</c:v>
                </c:pt>
                <c:pt idx="12">
                  <c:v>45153</c:v>
                </c:pt>
                <c:pt idx="13">
                  <c:v>45255</c:v>
                </c:pt>
                <c:pt idx="14">
                  <c:v>45307</c:v>
                </c:pt>
                <c:pt idx="15">
                  <c:v>45387</c:v>
                </c:pt>
                <c:pt idx="16">
                  <c:v>45478</c:v>
                </c:pt>
                <c:pt idx="17">
                  <c:v>45518</c:v>
                </c:pt>
                <c:pt idx="18">
                  <c:v>45626</c:v>
                </c:pt>
                <c:pt idx="19">
                  <c:v>45666</c:v>
                </c:pt>
                <c:pt idx="20">
                  <c:v>45669</c:v>
                </c:pt>
                <c:pt idx="21">
                  <c:v>45771</c:v>
                </c:pt>
              </c:numCache>
            </c:numRef>
          </c:cat>
          <c:val>
            <c:numRef>
              <c:f>'Graphs &amp; Stats'!$P$13:$P$35</c:f>
              <c:numCache>
                <c:formatCode>General</c:formatCode>
                <c:ptCount val="23"/>
                <c:pt idx="0">
                  <c:v>5</c:v>
                </c:pt>
                <c:pt idx="1">
                  <c:v>5</c:v>
                </c:pt>
                <c:pt idx="2">
                  <c:v>5</c:v>
                </c:pt>
                <c:pt idx="4">
                  <c:v>8</c:v>
                </c:pt>
                <c:pt idx="6">
                  <c:v>5</c:v>
                </c:pt>
                <c:pt idx="7">
                  <c:v>5</c:v>
                </c:pt>
                <c:pt idx="8">
                  <c:v>5</c:v>
                </c:pt>
                <c:pt idx="9">
                  <c:v>5</c:v>
                </c:pt>
                <c:pt idx="10">
                  <c:v>5</c:v>
                </c:pt>
                <c:pt idx="13">
                  <c:v>5</c:v>
                </c:pt>
                <c:pt idx="14">
                  <c:v>5</c:v>
                </c:pt>
                <c:pt idx="15">
                  <c:v>5</c:v>
                </c:pt>
                <c:pt idx="16">
                  <c:v>5</c:v>
                </c:pt>
                <c:pt idx="17">
                  <c:v>5</c:v>
                </c:pt>
                <c:pt idx="18">
                  <c:v>5</c:v>
                </c:pt>
                <c:pt idx="19">
                  <c:v>5</c:v>
                </c:pt>
                <c:pt idx="20">
                  <c:v>5</c:v>
                </c:pt>
                <c:pt idx="21">
                  <c:v>5</c:v>
                </c:pt>
              </c:numCache>
            </c:numRef>
          </c:val>
          <c:smooth val="0"/>
          <c:extLst>
            <c:ext xmlns:c16="http://schemas.microsoft.com/office/drawing/2014/chart" uri="{C3380CC4-5D6E-409C-BE32-E72D297353CC}">
              <c16:uniqueId val="{00000001-8AFA-408B-9414-E225E8BE0BB0}"/>
            </c:ext>
          </c:extLst>
        </c:ser>
        <c:dLbls>
          <c:showLegendKey val="0"/>
          <c:showVal val="0"/>
          <c:showCatName val="0"/>
          <c:showSerName val="0"/>
          <c:showPercent val="0"/>
          <c:showBubbleSize val="0"/>
        </c:dLbls>
        <c:marker val="1"/>
        <c:smooth val="0"/>
        <c:axId val="1224242431"/>
        <c:axId val="870392687"/>
      </c:lineChart>
      <c:catAx>
        <c:axId val="1224242431"/>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70392687"/>
        <c:crosses val="autoZero"/>
        <c:auto val="0"/>
        <c:lblAlgn val="ctr"/>
        <c:lblOffset val="100"/>
        <c:noMultiLvlLbl val="0"/>
      </c:catAx>
      <c:valAx>
        <c:axId val="870392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AU" sz="900"/>
                  <a:t>mg/L</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24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280147</xdr:colOff>
      <xdr:row>4</xdr:row>
      <xdr:rowOff>270621</xdr:rowOff>
    </xdr:from>
    <xdr:to>
      <xdr:col>6</xdr:col>
      <xdr:colOff>537883</xdr:colOff>
      <xdr:row>5</xdr:row>
      <xdr:rowOff>5009029</xdr:rowOff>
    </xdr:to>
    <xdr:grpSp>
      <xdr:nvGrpSpPr>
        <xdr:cNvPr id="6" name="Group 5">
          <a:extLst>
            <a:ext uri="{FF2B5EF4-FFF2-40B4-BE49-F238E27FC236}">
              <a16:creationId xmlns:a16="http://schemas.microsoft.com/office/drawing/2014/main" id="{6F614B5B-159A-E966-B7C3-7228676AB19A}"/>
            </a:ext>
          </a:extLst>
        </xdr:cNvPr>
        <xdr:cNvGrpSpPr/>
      </xdr:nvGrpSpPr>
      <xdr:grpSpPr>
        <a:xfrm>
          <a:off x="3845152" y="1221851"/>
          <a:ext cx="5367870" cy="5129683"/>
          <a:chOff x="10410536" y="668489"/>
          <a:chExt cx="8707851" cy="6716400"/>
        </a:xfrm>
      </xdr:grpSpPr>
      <xdr:pic>
        <xdr:nvPicPr>
          <xdr:cNvPr id="2" name="Picture 1">
            <a:extLst>
              <a:ext uri="{FF2B5EF4-FFF2-40B4-BE49-F238E27FC236}">
                <a16:creationId xmlns:a16="http://schemas.microsoft.com/office/drawing/2014/main" id="{9B299D73-562B-9A87-3670-DFCAE6CBD53A}"/>
              </a:ext>
            </a:extLst>
          </xdr:cNvPr>
          <xdr:cNvPicPr>
            <a:picLocks noChangeAspect="1"/>
          </xdr:cNvPicPr>
        </xdr:nvPicPr>
        <xdr:blipFill>
          <a:blip xmlns:r="http://schemas.openxmlformats.org/officeDocument/2006/relationships" r:embed="rId1"/>
          <a:stretch>
            <a:fillRect/>
          </a:stretch>
        </xdr:blipFill>
        <xdr:spPr>
          <a:xfrm>
            <a:off x="10410536" y="668489"/>
            <a:ext cx="8707851" cy="6716400"/>
          </a:xfrm>
          <a:prstGeom prst="rect">
            <a:avLst/>
          </a:prstGeom>
        </xdr:spPr>
      </xdr:pic>
      <xdr:sp macro="" textlink="">
        <xdr:nvSpPr>
          <xdr:cNvPr id="4" name="Rectangle 3">
            <a:extLst>
              <a:ext uri="{FF2B5EF4-FFF2-40B4-BE49-F238E27FC236}">
                <a16:creationId xmlns:a16="http://schemas.microsoft.com/office/drawing/2014/main" id="{3341B67F-74D5-D7E1-B53C-8BD7DA639507}"/>
              </a:ext>
            </a:extLst>
          </xdr:cNvPr>
          <xdr:cNvSpPr/>
        </xdr:nvSpPr>
        <xdr:spPr>
          <a:xfrm>
            <a:off x="10641208" y="2977588"/>
            <a:ext cx="3433378" cy="40546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1</a:t>
            </a:r>
            <a:endParaRPr lang="en-AU" sz="1100" b="1">
              <a:solidFill>
                <a:sysClr val="windowText" lastClr="000000"/>
              </a:solidFill>
            </a:endParaRPr>
          </a:p>
        </xdr:txBody>
      </xdr:sp>
      <xdr:sp macro="" textlink="">
        <xdr:nvSpPr>
          <xdr:cNvPr id="5" name="Rectangle 4">
            <a:extLst>
              <a:ext uri="{FF2B5EF4-FFF2-40B4-BE49-F238E27FC236}">
                <a16:creationId xmlns:a16="http://schemas.microsoft.com/office/drawing/2014/main" id="{B55C8632-7EA3-4108-A81B-0962285DFA76}"/>
              </a:ext>
            </a:extLst>
          </xdr:cNvPr>
          <xdr:cNvSpPr/>
        </xdr:nvSpPr>
        <xdr:spPr>
          <a:xfrm>
            <a:off x="13293930" y="5767855"/>
            <a:ext cx="3548513" cy="398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2</a:t>
            </a:r>
            <a:endParaRPr lang="en-AU" sz="11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496607</xdr:colOff>
      <xdr:row>5</xdr:row>
      <xdr:rowOff>47999</xdr:rowOff>
    </xdr:from>
    <xdr:to>
      <xdr:col>9</xdr:col>
      <xdr:colOff>932211</xdr:colOff>
      <xdr:row>5</xdr:row>
      <xdr:rowOff>4829736</xdr:rowOff>
    </xdr:to>
    <xdr:grpSp>
      <xdr:nvGrpSpPr>
        <xdr:cNvPr id="19" name="Group 18">
          <a:extLst>
            <a:ext uri="{FF2B5EF4-FFF2-40B4-BE49-F238E27FC236}">
              <a16:creationId xmlns:a16="http://schemas.microsoft.com/office/drawing/2014/main" id="{4BB16CA8-63DD-7EFD-D52D-650FFAC2DA77}"/>
            </a:ext>
          </a:extLst>
        </xdr:cNvPr>
        <xdr:cNvGrpSpPr/>
      </xdr:nvGrpSpPr>
      <xdr:grpSpPr>
        <a:xfrm>
          <a:off x="2904085" y="1388512"/>
          <a:ext cx="5656629" cy="4784277"/>
          <a:chOff x="1112931" y="1381499"/>
          <a:chExt cx="6845368" cy="4781737"/>
        </a:xfrm>
      </xdr:grpSpPr>
      <xdr:pic>
        <xdr:nvPicPr>
          <xdr:cNvPr id="12" name="Picture 11">
            <a:extLst>
              <a:ext uri="{FF2B5EF4-FFF2-40B4-BE49-F238E27FC236}">
                <a16:creationId xmlns:a16="http://schemas.microsoft.com/office/drawing/2014/main" id="{FE7EB25E-EC1F-461B-95B7-EC668682970E}"/>
              </a:ext>
            </a:extLst>
          </xdr:cNvPr>
          <xdr:cNvPicPr>
            <a:picLocks noChangeAspect="1"/>
          </xdr:cNvPicPr>
        </xdr:nvPicPr>
        <xdr:blipFill>
          <a:blip xmlns:r="http://schemas.openxmlformats.org/officeDocument/2006/relationships" r:embed="rId1"/>
          <a:stretch>
            <a:fillRect/>
          </a:stretch>
        </xdr:blipFill>
        <xdr:spPr>
          <a:xfrm>
            <a:off x="1762499" y="1381499"/>
            <a:ext cx="6195800" cy="4781737"/>
          </a:xfrm>
          <a:prstGeom prst="rect">
            <a:avLst/>
          </a:prstGeom>
        </xdr:spPr>
      </xdr:pic>
      <xdr:sp macro="" textlink="">
        <xdr:nvSpPr>
          <xdr:cNvPr id="13" name="Rectangle 12">
            <a:extLst>
              <a:ext uri="{FF2B5EF4-FFF2-40B4-BE49-F238E27FC236}">
                <a16:creationId xmlns:a16="http://schemas.microsoft.com/office/drawing/2014/main" id="{ACA9B88C-7B45-4D63-8166-1A2D371E57A2}"/>
              </a:ext>
            </a:extLst>
          </xdr:cNvPr>
          <xdr:cNvSpPr/>
        </xdr:nvSpPr>
        <xdr:spPr>
          <a:xfrm>
            <a:off x="5420472" y="4429498"/>
            <a:ext cx="2083903" cy="3043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3</a:t>
            </a:r>
            <a:endParaRPr lang="en-AU" sz="1100" b="1">
              <a:solidFill>
                <a:sysClr val="windowText" lastClr="000000"/>
              </a:solidFill>
            </a:endParaRPr>
          </a:p>
        </xdr:txBody>
      </xdr:sp>
      <xdr:sp macro="" textlink="">
        <xdr:nvSpPr>
          <xdr:cNvPr id="14" name="Rectangle 13">
            <a:extLst>
              <a:ext uri="{FF2B5EF4-FFF2-40B4-BE49-F238E27FC236}">
                <a16:creationId xmlns:a16="http://schemas.microsoft.com/office/drawing/2014/main" id="{E8C2F794-0B41-4722-A595-50B9DC5E069F}"/>
              </a:ext>
            </a:extLst>
          </xdr:cNvPr>
          <xdr:cNvSpPr/>
        </xdr:nvSpPr>
        <xdr:spPr>
          <a:xfrm>
            <a:off x="2124635" y="4298577"/>
            <a:ext cx="2077553" cy="3043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5</a:t>
            </a:r>
            <a:endParaRPr lang="en-AU" sz="1100" b="1">
              <a:solidFill>
                <a:sysClr val="windowText" lastClr="000000"/>
              </a:solidFill>
            </a:endParaRPr>
          </a:p>
        </xdr:txBody>
      </xdr:sp>
      <xdr:sp macro="" textlink="">
        <xdr:nvSpPr>
          <xdr:cNvPr id="15" name="Rectangle 14">
            <a:extLst>
              <a:ext uri="{FF2B5EF4-FFF2-40B4-BE49-F238E27FC236}">
                <a16:creationId xmlns:a16="http://schemas.microsoft.com/office/drawing/2014/main" id="{26185ED5-D5C9-438A-B7BC-C03666D35328}"/>
              </a:ext>
            </a:extLst>
          </xdr:cNvPr>
          <xdr:cNvSpPr/>
        </xdr:nvSpPr>
        <xdr:spPr>
          <a:xfrm>
            <a:off x="1112931" y="2483223"/>
            <a:ext cx="2083903" cy="301214"/>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6</a:t>
            </a:r>
            <a:endParaRPr lang="en-AU" sz="1100" b="1">
              <a:solidFill>
                <a:sysClr val="windowText" lastClr="000000"/>
              </a:solidFill>
            </a:endParaRPr>
          </a:p>
        </xdr:txBody>
      </xdr:sp>
      <xdr:sp macro="" textlink="">
        <xdr:nvSpPr>
          <xdr:cNvPr id="16" name="Rectangle 15">
            <a:extLst>
              <a:ext uri="{FF2B5EF4-FFF2-40B4-BE49-F238E27FC236}">
                <a16:creationId xmlns:a16="http://schemas.microsoft.com/office/drawing/2014/main" id="{3003E087-A918-431B-8D07-18F7D7E4FD7B}"/>
              </a:ext>
            </a:extLst>
          </xdr:cNvPr>
          <xdr:cNvSpPr/>
        </xdr:nvSpPr>
        <xdr:spPr>
          <a:xfrm>
            <a:off x="3182844" y="5505636"/>
            <a:ext cx="2087078" cy="3043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4</a:t>
            </a:r>
            <a:endParaRPr lang="en-AU" sz="1100" b="1">
              <a:solidFill>
                <a:sysClr val="windowText" lastClr="000000"/>
              </a:solidFill>
            </a:endParaRPr>
          </a:p>
        </xdr:txBody>
      </xdr:sp>
      <xdr:sp macro="" textlink="">
        <xdr:nvSpPr>
          <xdr:cNvPr id="17" name="Rectangle 16">
            <a:extLst>
              <a:ext uri="{FF2B5EF4-FFF2-40B4-BE49-F238E27FC236}">
                <a16:creationId xmlns:a16="http://schemas.microsoft.com/office/drawing/2014/main" id="{E5150DAE-0925-4A81-AA39-6D7C21CA1BB7}"/>
              </a:ext>
            </a:extLst>
          </xdr:cNvPr>
          <xdr:cNvSpPr/>
        </xdr:nvSpPr>
        <xdr:spPr>
          <a:xfrm>
            <a:off x="4662021" y="1706843"/>
            <a:ext cx="2087078" cy="3043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7</a:t>
            </a:r>
            <a:endParaRPr lang="en-AU" sz="1100" b="1">
              <a:solidFill>
                <a:sysClr val="windowText" lastClr="000000"/>
              </a:solidFill>
            </a:endParaRPr>
          </a:p>
        </xdr:txBody>
      </xdr:sp>
      <xdr:sp macro="" textlink="">
        <xdr:nvSpPr>
          <xdr:cNvPr id="18" name="Rectangle 17">
            <a:extLst>
              <a:ext uri="{FF2B5EF4-FFF2-40B4-BE49-F238E27FC236}">
                <a16:creationId xmlns:a16="http://schemas.microsoft.com/office/drawing/2014/main" id="{5ED7E199-3D4E-435C-A9DC-B9FDB0611D0C}"/>
              </a:ext>
            </a:extLst>
          </xdr:cNvPr>
          <xdr:cNvSpPr/>
        </xdr:nvSpPr>
        <xdr:spPr>
          <a:xfrm>
            <a:off x="5516469" y="2446057"/>
            <a:ext cx="2090253" cy="30438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AU" sz="1100" b="1">
                <a:solidFill>
                  <a:sysClr val="windowText" lastClr="000000"/>
                </a:solidFill>
              </a:rPr>
              <a:t>EPA Identification Number:</a:t>
            </a:r>
            <a:r>
              <a:rPr lang="en-AU" sz="1100" b="1" baseline="0">
                <a:solidFill>
                  <a:sysClr val="windowText" lastClr="000000"/>
                </a:solidFill>
              </a:rPr>
              <a:t> 8</a:t>
            </a:r>
            <a:endParaRPr lang="en-AU" sz="1100" b="1">
              <a:solidFill>
                <a:sysClr val="windowText" lastClr="000000"/>
              </a:solidFill>
            </a:endParaRPr>
          </a:p>
        </xdr:txBody>
      </xdr:sp>
    </xdr:grpSp>
    <xdr:clientData/>
  </xdr:twoCellAnchor>
  <xdr:twoCellAnchor>
    <xdr:from>
      <xdr:col>2</xdr:col>
      <xdr:colOff>462056</xdr:colOff>
      <xdr:row>30</xdr:row>
      <xdr:rowOff>94577</xdr:rowOff>
    </xdr:from>
    <xdr:to>
      <xdr:col>5</xdr:col>
      <xdr:colOff>1040951</xdr:colOff>
      <xdr:row>32</xdr:row>
      <xdr:rowOff>547743</xdr:rowOff>
    </xdr:to>
    <xdr:sp macro="" textlink="">
      <xdr:nvSpPr>
        <xdr:cNvPr id="2" name="TextBox 1">
          <a:extLst>
            <a:ext uri="{FF2B5EF4-FFF2-40B4-BE49-F238E27FC236}">
              <a16:creationId xmlns:a16="http://schemas.microsoft.com/office/drawing/2014/main" id="{A9C8E2C0-ED5C-048B-21CB-83F2F6057FCC}"/>
            </a:ext>
          </a:extLst>
        </xdr:cNvPr>
        <xdr:cNvSpPr txBox="1"/>
      </xdr:nvSpPr>
      <xdr:spPr>
        <a:xfrm>
          <a:off x="1911350" y="14535224"/>
          <a:ext cx="3320601" cy="781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accent1"/>
              </a:solidFill>
            </a:rPr>
            <a:t>Notes:  Where the ANZG (2018) threshold</a:t>
          </a:r>
          <a:r>
            <a:rPr lang="en-AU" sz="1100" baseline="0">
              <a:solidFill>
                <a:schemeClr val="accent1"/>
              </a:solidFill>
            </a:rPr>
            <a:t> shows values for speciated analytes, the </a:t>
          </a:r>
          <a:r>
            <a:rPr lang="en-AU" sz="1100">
              <a:solidFill>
                <a:schemeClr val="accent1"/>
              </a:solidFill>
            </a:rPr>
            <a:t>most conservative value applies (i.e. Arsenic</a:t>
          </a:r>
          <a:r>
            <a:rPr lang="en-AU" sz="1100" baseline="0">
              <a:solidFill>
                <a:schemeClr val="accent1"/>
              </a:solidFill>
            </a:rPr>
            <a:t> threshold is 0.013mg/L</a:t>
          </a:r>
          <a:endParaRPr lang="en-AU" sz="1100">
            <a:solidFill>
              <a:schemeClr val="accent1"/>
            </a:solidFill>
          </a:endParaRPr>
        </a:p>
      </xdr:txBody>
    </xdr:sp>
    <xdr:clientData/>
  </xdr:twoCellAnchor>
  <xdr:twoCellAnchor>
    <xdr:from>
      <xdr:col>1</xdr:col>
      <xdr:colOff>34843</xdr:colOff>
      <xdr:row>135</xdr:row>
      <xdr:rowOff>113858</xdr:rowOff>
    </xdr:from>
    <xdr:to>
      <xdr:col>9</xdr:col>
      <xdr:colOff>482932</xdr:colOff>
      <xdr:row>144</xdr:row>
      <xdr:rowOff>49697</xdr:rowOff>
    </xdr:to>
    <xdr:sp macro="" textlink="">
      <xdr:nvSpPr>
        <xdr:cNvPr id="3" name="TextBox 2">
          <a:extLst>
            <a:ext uri="{FF2B5EF4-FFF2-40B4-BE49-F238E27FC236}">
              <a16:creationId xmlns:a16="http://schemas.microsoft.com/office/drawing/2014/main" id="{00BCCE66-4447-62D6-33CD-4513C2712C88}"/>
            </a:ext>
          </a:extLst>
        </xdr:cNvPr>
        <xdr:cNvSpPr txBox="1"/>
      </xdr:nvSpPr>
      <xdr:spPr>
        <a:xfrm>
          <a:off x="642234" y="49334641"/>
          <a:ext cx="7598741" cy="14267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NOTES:</a:t>
          </a:r>
        </a:p>
        <a:p>
          <a:r>
            <a:rPr lang="en-AU" sz="1100"/>
            <a:t>For</a:t>
          </a:r>
          <a:r>
            <a:rPr lang="en-AU" sz="1100" baseline="0"/>
            <a:t> the 13/12/2024 event, samples that were very turbid were </a:t>
          </a:r>
          <a:r>
            <a:rPr lang="en-AU" sz="1100" u="sng" baseline="0"/>
            <a:t>not</a:t>
          </a:r>
          <a:r>
            <a:rPr lang="en-AU" sz="1100" baseline="0"/>
            <a:t> field filtered and Total Metals analysis was requested.  </a:t>
          </a:r>
        </a:p>
        <a:p>
          <a:r>
            <a:rPr lang="en-AU" sz="1100" baseline="0"/>
            <a:t>For the 9/07/2025 event, notation on ALS COA ES2521101 - It has been noted that filtered metals and hexavalent chromium concentrations are greater than total metals and hexavalent chromium, however the differences are within the limits of experimental variation.  </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36830</xdr:colOff>
      <xdr:row>37</xdr:row>
      <xdr:rowOff>25717</xdr:rowOff>
    </xdr:from>
    <xdr:to>
      <xdr:col>4</xdr:col>
      <xdr:colOff>556895</xdr:colOff>
      <xdr:row>54</xdr:row>
      <xdr:rowOff>28892</xdr:rowOff>
    </xdr:to>
    <xdr:graphicFrame macro="">
      <xdr:nvGraphicFramePr>
        <xdr:cNvPr id="2" name="Chart 1">
          <a:extLst>
            <a:ext uri="{FF2B5EF4-FFF2-40B4-BE49-F238E27FC236}">
              <a16:creationId xmlns:a16="http://schemas.microsoft.com/office/drawing/2014/main" id="{394B9B09-41AE-412B-A604-6EC1404134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xdr:colOff>
      <xdr:row>37</xdr:row>
      <xdr:rowOff>23178</xdr:rowOff>
    </xdr:from>
    <xdr:to>
      <xdr:col>12</xdr:col>
      <xdr:colOff>495300</xdr:colOff>
      <xdr:row>54</xdr:row>
      <xdr:rowOff>1</xdr:rowOff>
    </xdr:to>
    <xdr:graphicFrame macro="">
      <xdr:nvGraphicFramePr>
        <xdr:cNvPr id="3" name="Chart 2">
          <a:extLst>
            <a:ext uri="{FF2B5EF4-FFF2-40B4-BE49-F238E27FC236}">
              <a16:creationId xmlns:a16="http://schemas.microsoft.com/office/drawing/2014/main" id="{96D34B5C-38D6-4906-AE6B-71DFC78A6C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90486</xdr:colOff>
      <xdr:row>37</xdr:row>
      <xdr:rowOff>53022</xdr:rowOff>
    </xdr:from>
    <xdr:to>
      <xdr:col>21</xdr:col>
      <xdr:colOff>50799</xdr:colOff>
      <xdr:row>54</xdr:row>
      <xdr:rowOff>33967</xdr:rowOff>
    </xdr:to>
    <xdr:graphicFrame macro="">
      <xdr:nvGraphicFramePr>
        <xdr:cNvPr id="4" name="Chart 3">
          <a:extLst>
            <a:ext uri="{FF2B5EF4-FFF2-40B4-BE49-F238E27FC236}">
              <a16:creationId xmlns:a16="http://schemas.microsoft.com/office/drawing/2014/main" id="{E46B6ED2-F4C5-4E80-A0EB-FBA6D130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65405</xdr:colOff>
      <xdr:row>10</xdr:row>
      <xdr:rowOff>292100</xdr:rowOff>
    </xdr:from>
    <xdr:to>
      <xdr:col>0</xdr:col>
      <xdr:colOff>2286000</xdr:colOff>
      <xdr:row>23</xdr:row>
      <xdr:rowOff>63500</xdr:rowOff>
    </xdr:to>
    <xdr:sp macro="" textlink="">
      <xdr:nvSpPr>
        <xdr:cNvPr id="5" name="TextBox 4">
          <a:extLst>
            <a:ext uri="{FF2B5EF4-FFF2-40B4-BE49-F238E27FC236}">
              <a16:creationId xmlns:a16="http://schemas.microsoft.com/office/drawing/2014/main" id="{6814705F-0697-462F-81E7-1E6A24283271}"/>
            </a:ext>
          </a:extLst>
        </xdr:cNvPr>
        <xdr:cNvSpPr txBox="1"/>
      </xdr:nvSpPr>
      <xdr:spPr>
        <a:xfrm>
          <a:off x="65405" y="1968500"/>
          <a:ext cx="2220595" cy="221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NOTES:</a:t>
          </a:r>
        </a:p>
        <a:p>
          <a:r>
            <a:rPr lang="en-AU" sz="1100"/>
            <a:t>Analyte concentrates reported as less than level</a:t>
          </a:r>
          <a:r>
            <a:rPr lang="en-AU" sz="1100" baseline="0"/>
            <a:t> of reporting (&lt;LOR), are shown in </a:t>
          </a:r>
          <a:r>
            <a:rPr lang="en-AU" sz="1100" b="1" baseline="0">
              <a:solidFill>
                <a:schemeClr val="accent6">
                  <a:lumMod val="75000"/>
                </a:schemeClr>
              </a:solidFill>
            </a:rPr>
            <a:t>green highlighted font</a:t>
          </a:r>
          <a:r>
            <a:rPr lang="en-AU" sz="1100" baseline="0"/>
            <a:t>.  For the purposes of statistical analysis, the non-detect concentrations  are shown as the LOR.  </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3"/>
  <sheetViews>
    <sheetView topLeftCell="A70" zoomScale="110" zoomScaleNormal="110" workbookViewId="0">
      <selection activeCell="C89" sqref="C89"/>
    </sheetView>
  </sheetViews>
  <sheetFormatPr defaultColWidth="8.88671875" defaultRowHeight="13.2" x14ac:dyDescent="0.3"/>
  <cols>
    <col min="1" max="1" width="22.44140625" style="15" customWidth="1"/>
    <col min="2" max="2" width="16.109375" style="15" customWidth="1"/>
    <col min="3" max="3" width="13.5546875" style="16" customWidth="1"/>
    <col min="4" max="4" width="14.88671875" style="15" customWidth="1"/>
    <col min="5" max="5" width="16.6640625" style="15" customWidth="1"/>
    <col min="6" max="6" width="43" style="15" customWidth="1"/>
    <col min="7" max="7" width="12.88671875" style="15" customWidth="1"/>
    <col min="8" max="10" width="14.109375" style="16" customWidth="1"/>
    <col min="11" max="38" width="8.88671875" style="21"/>
    <col min="39" max="16384" width="8.88671875" style="15"/>
  </cols>
  <sheetData>
    <row r="1" spans="1:10" ht="21" x14ac:dyDescent="0.3">
      <c r="A1" s="33" t="s">
        <v>129</v>
      </c>
      <c r="B1" s="21"/>
      <c r="C1" s="19"/>
      <c r="D1" s="21"/>
      <c r="E1" s="21"/>
      <c r="F1" s="21"/>
      <c r="G1" s="21"/>
      <c r="H1" s="19"/>
      <c r="I1" s="19"/>
      <c r="J1" s="19"/>
    </row>
    <row r="2" spans="1:10" ht="21" x14ac:dyDescent="0.3">
      <c r="A2" s="33" t="s">
        <v>130</v>
      </c>
      <c r="B2" s="21"/>
      <c r="C2" s="19"/>
      <c r="D2" s="21"/>
      <c r="E2" s="21"/>
      <c r="F2" s="21"/>
      <c r="G2" s="21"/>
      <c r="H2" s="19"/>
      <c r="I2" s="19"/>
      <c r="J2" s="19"/>
    </row>
    <row r="3" spans="1:10" x14ac:dyDescent="0.3">
      <c r="A3" s="21"/>
      <c r="B3" s="21"/>
      <c r="C3" s="19"/>
      <c r="D3" s="21"/>
      <c r="E3" s="21"/>
      <c r="F3" s="21"/>
      <c r="G3" s="21"/>
      <c r="H3" s="19"/>
      <c r="I3" s="19"/>
      <c r="J3" s="19"/>
    </row>
    <row r="4" spans="1:10" ht="20.100000000000001" customHeight="1" x14ac:dyDescent="0.3">
      <c r="A4" s="34" t="s">
        <v>134</v>
      </c>
      <c r="B4" s="21"/>
      <c r="C4" s="19"/>
      <c r="D4" s="21"/>
      <c r="E4" s="21"/>
      <c r="F4" s="21"/>
      <c r="G4" s="21"/>
      <c r="H4" s="19"/>
      <c r="I4" s="19"/>
      <c r="J4" s="19"/>
    </row>
    <row r="5" spans="1:10" ht="31.2" customHeight="1" x14ac:dyDescent="0.3">
      <c r="A5" s="35" t="s">
        <v>135</v>
      </c>
      <c r="B5" s="21"/>
      <c r="C5" s="19"/>
      <c r="D5" s="21"/>
      <c r="E5" s="21"/>
      <c r="F5" s="21"/>
      <c r="G5" s="21"/>
      <c r="H5" s="19"/>
      <c r="I5" s="19"/>
      <c r="J5" s="19"/>
    </row>
    <row r="6" spans="1:10" ht="407.1" customHeight="1" x14ac:dyDescent="0.3">
      <c r="A6" s="21"/>
      <c r="B6" s="21"/>
      <c r="C6" s="19"/>
      <c r="D6" s="21"/>
      <c r="E6" s="21"/>
      <c r="F6" s="21"/>
      <c r="G6" s="21"/>
      <c r="H6" s="19"/>
      <c r="I6" s="19"/>
      <c r="J6" s="19"/>
    </row>
    <row r="7" spans="1:10" ht="31.2" customHeight="1" x14ac:dyDescent="0.3">
      <c r="A7" s="35" t="s">
        <v>136</v>
      </c>
      <c r="B7" s="25"/>
      <c r="C7" s="28"/>
      <c r="D7" s="25"/>
      <c r="E7" s="25"/>
      <c r="F7" s="25"/>
      <c r="G7" s="25"/>
      <c r="H7" s="28"/>
      <c r="I7" s="28"/>
      <c r="J7" s="19"/>
    </row>
    <row r="8" spans="1:10" ht="23.7" customHeight="1" x14ac:dyDescent="0.3">
      <c r="A8" s="95" t="s">
        <v>137</v>
      </c>
      <c r="B8" s="95"/>
      <c r="C8" s="95"/>
      <c r="D8" s="95" t="s">
        <v>144</v>
      </c>
      <c r="E8" s="95"/>
      <c r="F8" s="36" t="s">
        <v>145</v>
      </c>
      <c r="G8" s="95" t="s">
        <v>146</v>
      </c>
      <c r="H8" s="95"/>
      <c r="I8" s="95" t="s">
        <v>147</v>
      </c>
      <c r="J8" s="95"/>
    </row>
    <row r="9" spans="1:10" ht="23.1" customHeight="1" x14ac:dyDescent="0.3">
      <c r="A9" s="18" t="s">
        <v>5</v>
      </c>
      <c r="B9" s="101" t="s">
        <v>6</v>
      </c>
      <c r="C9" s="101"/>
      <c r="D9" s="101" t="s">
        <v>14</v>
      </c>
      <c r="E9" s="101"/>
      <c r="F9" s="37" t="s">
        <v>150</v>
      </c>
      <c r="G9" s="96" t="s">
        <v>151</v>
      </c>
      <c r="H9" s="96"/>
      <c r="I9" s="96">
        <v>0.01</v>
      </c>
      <c r="J9" s="96"/>
    </row>
    <row r="10" spans="1:10" ht="26.1" customHeight="1" x14ac:dyDescent="0.3">
      <c r="A10" s="19" t="s">
        <v>16</v>
      </c>
      <c r="B10" s="102" t="s">
        <v>148</v>
      </c>
      <c r="C10" s="102"/>
      <c r="D10" s="102" t="s">
        <v>157</v>
      </c>
      <c r="E10" s="102"/>
      <c r="F10" s="26" t="s">
        <v>150</v>
      </c>
      <c r="G10" s="97" t="s">
        <v>151</v>
      </c>
      <c r="H10" s="97"/>
      <c r="I10" s="97">
        <v>5</v>
      </c>
      <c r="J10" s="97"/>
    </row>
    <row r="11" spans="1:10" ht="26.1" customHeight="1" x14ac:dyDescent="0.3">
      <c r="A11" s="23" t="s">
        <v>8</v>
      </c>
      <c r="B11" s="103" t="s">
        <v>149</v>
      </c>
      <c r="C11" s="103"/>
      <c r="D11" s="103" t="s">
        <v>157</v>
      </c>
      <c r="E11" s="103"/>
      <c r="F11" s="27" t="s">
        <v>150</v>
      </c>
      <c r="G11" s="98" t="s">
        <v>151</v>
      </c>
      <c r="H11" s="98"/>
      <c r="I11" s="98">
        <v>5</v>
      </c>
      <c r="J11" s="98"/>
    </row>
    <row r="12" spans="1:10" x14ac:dyDescent="0.3">
      <c r="A12" s="21"/>
      <c r="B12" s="21"/>
      <c r="C12" s="19"/>
      <c r="D12" s="21"/>
      <c r="E12" s="21"/>
      <c r="F12" s="21"/>
      <c r="G12" s="21"/>
      <c r="H12" s="19"/>
      <c r="I12" s="19"/>
      <c r="J12" s="19"/>
    </row>
    <row r="13" spans="1:10" x14ac:dyDescent="0.3">
      <c r="A13" s="21"/>
      <c r="B13" s="31" t="s">
        <v>77</v>
      </c>
      <c r="C13" s="19"/>
      <c r="D13" s="21"/>
      <c r="E13" s="21"/>
      <c r="F13" s="21"/>
      <c r="G13" s="21"/>
      <c r="H13" s="19"/>
      <c r="I13" s="19"/>
      <c r="J13" s="19"/>
    </row>
    <row r="14" spans="1:10" x14ac:dyDescent="0.3">
      <c r="A14" s="21"/>
      <c r="C14" s="19"/>
      <c r="D14" s="21"/>
      <c r="E14" s="21"/>
      <c r="F14" s="21"/>
      <c r="G14" s="21"/>
      <c r="H14" s="19"/>
      <c r="I14" s="19"/>
      <c r="J14" s="19"/>
    </row>
    <row r="15" spans="1:10" x14ac:dyDescent="0.3">
      <c r="A15" s="21"/>
      <c r="B15" s="21"/>
      <c r="C15" s="19"/>
      <c r="D15" s="21"/>
      <c r="E15" s="21"/>
      <c r="F15" s="21"/>
      <c r="G15" s="21"/>
      <c r="H15" s="19"/>
      <c r="I15" s="19"/>
      <c r="J15" s="19"/>
    </row>
    <row r="16" spans="1:10" ht="28.2" customHeight="1" x14ac:dyDescent="0.3">
      <c r="A16" s="35" t="s">
        <v>154</v>
      </c>
      <c r="B16" s="21"/>
      <c r="C16" s="19"/>
      <c r="D16" s="21"/>
      <c r="E16" s="21"/>
      <c r="F16" s="21"/>
      <c r="G16" s="21"/>
      <c r="H16" s="19"/>
      <c r="I16" s="19"/>
      <c r="J16" s="19"/>
    </row>
    <row r="17" spans="1:38" ht="28.2" customHeight="1" x14ac:dyDescent="0.3">
      <c r="A17" s="100" t="s">
        <v>218</v>
      </c>
      <c r="B17" s="100"/>
      <c r="C17" s="100"/>
      <c r="D17" s="100"/>
      <c r="E17" s="100"/>
      <c r="F17" s="100"/>
      <c r="G17" s="100"/>
      <c r="H17" s="100"/>
      <c r="I17" s="100"/>
      <c r="J17" s="100"/>
    </row>
    <row r="18" spans="1:38" ht="28.2" customHeight="1" x14ac:dyDescent="0.3">
      <c r="A18" s="100" t="s">
        <v>174</v>
      </c>
      <c r="B18" s="100"/>
      <c r="C18" s="100"/>
      <c r="D18" s="100"/>
      <c r="E18" s="100"/>
      <c r="F18" s="100"/>
      <c r="G18" s="100"/>
      <c r="H18" s="100"/>
      <c r="I18" s="100"/>
      <c r="J18" s="100"/>
    </row>
    <row r="19" spans="1:38" ht="28.2" customHeight="1" x14ac:dyDescent="0.3">
      <c r="A19" s="100" t="s">
        <v>183</v>
      </c>
      <c r="B19" s="100"/>
      <c r="C19" s="100"/>
      <c r="D19" s="100"/>
      <c r="E19" s="100"/>
      <c r="F19" s="100"/>
      <c r="G19" s="100"/>
      <c r="H19" s="100"/>
      <c r="I19" s="100"/>
      <c r="J19" s="100"/>
    </row>
    <row r="20" spans="1:38" ht="28.2" customHeight="1" x14ac:dyDescent="0.3">
      <c r="A20" s="70"/>
      <c r="B20" s="21"/>
      <c r="C20" s="19"/>
      <c r="D20" s="21"/>
      <c r="E20" s="21"/>
      <c r="F20" s="21"/>
      <c r="G20" s="21"/>
      <c r="H20" s="19"/>
      <c r="I20" s="19"/>
      <c r="J20" s="19"/>
    </row>
    <row r="21" spans="1:38" ht="28.2" customHeight="1" x14ac:dyDescent="0.3">
      <c r="A21" s="35"/>
      <c r="B21" s="21"/>
      <c r="C21" s="19"/>
      <c r="D21" s="21"/>
      <c r="E21" s="21"/>
      <c r="F21" s="21"/>
      <c r="G21" s="21"/>
      <c r="H21" s="19"/>
      <c r="I21" s="19"/>
      <c r="J21" s="19"/>
    </row>
    <row r="22" spans="1:38" s="20" customFormat="1" ht="27" customHeight="1" x14ac:dyDescent="0.3">
      <c r="A22" s="21"/>
      <c r="B22" s="21"/>
      <c r="C22" s="19"/>
      <c r="D22" s="21"/>
      <c r="E22" s="21"/>
      <c r="F22" s="21"/>
      <c r="G22" s="21"/>
      <c r="H22" s="99" t="s">
        <v>137</v>
      </c>
      <c r="I22" s="99"/>
      <c r="J22" s="9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s="14" customFormat="1" ht="30" customHeight="1" x14ac:dyDescent="0.3">
      <c r="A23" s="90" t="s">
        <v>152</v>
      </c>
      <c r="B23" s="90" t="s">
        <v>132</v>
      </c>
      <c r="C23" s="90" t="s">
        <v>131</v>
      </c>
      <c r="D23" s="90" t="s">
        <v>133</v>
      </c>
      <c r="E23" s="90" t="s">
        <v>153</v>
      </c>
      <c r="F23" s="90" t="s">
        <v>122</v>
      </c>
      <c r="G23" s="90"/>
      <c r="H23" s="68" t="s">
        <v>6</v>
      </c>
      <c r="I23" s="68" t="s">
        <v>138</v>
      </c>
      <c r="J23" s="68" t="s">
        <v>9</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s="14" customFormat="1" ht="14.4" x14ac:dyDescent="0.3">
      <c r="A24" s="90"/>
      <c r="B24" s="90"/>
      <c r="C24" s="90"/>
      <c r="D24" s="90"/>
      <c r="E24" s="90"/>
      <c r="F24" s="90"/>
      <c r="G24" s="90"/>
      <c r="H24" s="69" t="s">
        <v>139</v>
      </c>
      <c r="I24" s="69" t="s">
        <v>140</v>
      </c>
      <c r="J24" s="69" t="s">
        <v>141</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s="16" customFormat="1" ht="21" customHeight="1" x14ac:dyDescent="0.3">
      <c r="A25" s="90"/>
      <c r="B25" s="90"/>
      <c r="C25" s="90"/>
      <c r="D25" s="90"/>
      <c r="E25" s="90"/>
      <c r="F25" s="90"/>
      <c r="G25" s="90"/>
      <c r="H25" s="69" t="s">
        <v>142</v>
      </c>
      <c r="I25" s="69" t="s">
        <v>143</v>
      </c>
      <c r="J25" s="69" t="s">
        <v>143</v>
      </c>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row>
    <row r="26" spans="1:38" s="16" customFormat="1" ht="33" customHeight="1" x14ac:dyDescent="0.3">
      <c r="A26" s="104" t="s">
        <v>177</v>
      </c>
      <c r="B26" s="41">
        <v>1</v>
      </c>
      <c r="C26" s="42" t="s">
        <v>2</v>
      </c>
      <c r="D26" s="44" t="s">
        <v>117</v>
      </c>
      <c r="E26" s="44" t="s">
        <v>117</v>
      </c>
      <c r="F26" s="93" t="s">
        <v>169</v>
      </c>
      <c r="G26" s="93"/>
      <c r="H26" s="40" t="s">
        <v>61</v>
      </c>
      <c r="I26" s="40" t="s">
        <v>61</v>
      </c>
      <c r="J26" s="40" t="s">
        <v>61</v>
      </c>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row>
    <row r="27" spans="1:38" s="16" customFormat="1" ht="33" customHeight="1" x14ac:dyDescent="0.3">
      <c r="A27" s="105"/>
      <c r="B27" s="41">
        <v>2</v>
      </c>
      <c r="C27" s="42" t="s">
        <v>3</v>
      </c>
      <c r="D27" s="44" t="s">
        <v>117</v>
      </c>
      <c r="E27" s="44" t="s">
        <v>117</v>
      </c>
      <c r="F27" s="93" t="s">
        <v>169</v>
      </c>
      <c r="G27" s="93"/>
      <c r="H27" s="40" t="s">
        <v>61</v>
      </c>
      <c r="I27" s="40" t="s">
        <v>61</v>
      </c>
      <c r="J27" s="40" t="s">
        <v>61</v>
      </c>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1:38" s="16" customFormat="1" ht="33" customHeight="1" x14ac:dyDescent="0.3">
      <c r="A28" s="89" t="s">
        <v>178</v>
      </c>
      <c r="B28" s="41">
        <v>1</v>
      </c>
      <c r="C28" s="42" t="s">
        <v>2</v>
      </c>
      <c r="D28" s="44" t="s">
        <v>117</v>
      </c>
      <c r="E28" s="44" t="s">
        <v>117</v>
      </c>
      <c r="F28" s="93" t="s">
        <v>169</v>
      </c>
      <c r="G28" s="93"/>
      <c r="H28" s="40" t="s">
        <v>61</v>
      </c>
      <c r="I28" s="40" t="s">
        <v>61</v>
      </c>
      <c r="J28" s="40" t="s">
        <v>61</v>
      </c>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row>
    <row r="29" spans="1:38" s="16" customFormat="1" ht="33" customHeight="1" x14ac:dyDescent="0.3">
      <c r="A29" s="89"/>
      <c r="B29" s="41">
        <v>2</v>
      </c>
      <c r="C29" s="42" t="s">
        <v>3</v>
      </c>
      <c r="D29" s="44" t="s">
        <v>117</v>
      </c>
      <c r="E29" s="44" t="s">
        <v>117</v>
      </c>
      <c r="F29" s="93" t="s">
        <v>169</v>
      </c>
      <c r="G29" s="93"/>
      <c r="H29" s="40" t="s">
        <v>61</v>
      </c>
      <c r="I29" s="40" t="s">
        <v>61</v>
      </c>
      <c r="J29" s="40" t="s">
        <v>61</v>
      </c>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row>
    <row r="30" spans="1:38" s="16" customFormat="1" ht="33" customHeight="1" x14ac:dyDescent="0.3">
      <c r="A30" s="89" t="s">
        <v>179</v>
      </c>
      <c r="B30" s="41">
        <v>1</v>
      </c>
      <c r="C30" s="42" t="s">
        <v>2</v>
      </c>
      <c r="D30" s="44" t="s">
        <v>117</v>
      </c>
      <c r="E30" s="44" t="s">
        <v>117</v>
      </c>
      <c r="F30" s="93" t="s">
        <v>169</v>
      </c>
      <c r="G30" s="93"/>
      <c r="H30" s="40" t="s">
        <v>61</v>
      </c>
      <c r="I30" s="40" t="s">
        <v>61</v>
      </c>
      <c r="J30" s="40" t="s">
        <v>61</v>
      </c>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row>
    <row r="31" spans="1:38" s="16" customFormat="1" ht="33" customHeight="1" x14ac:dyDescent="0.3">
      <c r="A31" s="89"/>
      <c r="B31" s="41">
        <v>2</v>
      </c>
      <c r="C31" s="42" t="s">
        <v>3</v>
      </c>
      <c r="D31" s="44" t="s">
        <v>117</v>
      </c>
      <c r="E31" s="44" t="s">
        <v>117</v>
      </c>
      <c r="F31" s="93" t="s">
        <v>169</v>
      </c>
      <c r="G31" s="93"/>
      <c r="H31" s="40" t="s">
        <v>61</v>
      </c>
      <c r="I31" s="40" t="s">
        <v>61</v>
      </c>
      <c r="J31" s="40" t="s">
        <v>61</v>
      </c>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row>
    <row r="32" spans="1:38" s="16" customFormat="1" ht="33" customHeight="1" x14ac:dyDescent="0.3">
      <c r="A32" s="89" t="s">
        <v>180</v>
      </c>
      <c r="B32" s="41">
        <v>1</v>
      </c>
      <c r="C32" s="42" t="s">
        <v>2</v>
      </c>
      <c r="D32" s="44" t="s">
        <v>117</v>
      </c>
      <c r="E32" s="44" t="s">
        <v>117</v>
      </c>
      <c r="F32" s="93" t="s">
        <v>169</v>
      </c>
      <c r="G32" s="93"/>
      <c r="H32" s="40" t="s">
        <v>61</v>
      </c>
      <c r="I32" s="40" t="s">
        <v>61</v>
      </c>
      <c r="J32" s="40" t="s">
        <v>61</v>
      </c>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row>
    <row r="33" spans="1:38" s="16" customFormat="1" ht="33" customHeight="1" x14ac:dyDescent="0.3">
      <c r="A33" s="89"/>
      <c r="B33" s="41">
        <v>2</v>
      </c>
      <c r="C33" s="42" t="s">
        <v>3</v>
      </c>
      <c r="D33" s="44" t="s">
        <v>117</v>
      </c>
      <c r="E33" s="44" t="s">
        <v>117</v>
      </c>
      <c r="F33" s="93" t="s">
        <v>169</v>
      </c>
      <c r="G33" s="93"/>
      <c r="H33" s="40" t="s">
        <v>61</v>
      </c>
      <c r="I33" s="40" t="s">
        <v>61</v>
      </c>
      <c r="J33" s="40" t="s">
        <v>61</v>
      </c>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row>
    <row r="34" spans="1:38" s="16" customFormat="1" ht="33" customHeight="1" x14ac:dyDescent="0.3">
      <c r="A34" s="107" t="s">
        <v>105</v>
      </c>
      <c r="B34" s="41">
        <v>1</v>
      </c>
      <c r="C34" s="42" t="s">
        <v>2</v>
      </c>
      <c r="D34" s="42" t="s">
        <v>0</v>
      </c>
      <c r="E34" s="43">
        <v>43871</v>
      </c>
      <c r="F34" s="93"/>
      <c r="G34" s="93"/>
      <c r="H34" s="42">
        <v>7.03</v>
      </c>
      <c r="I34" s="42">
        <v>43</v>
      </c>
      <c r="J34" s="42">
        <v>5</v>
      </c>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row>
    <row r="35" spans="1:38" s="16" customFormat="1" ht="33" customHeight="1" x14ac:dyDescent="0.3">
      <c r="A35" s="108"/>
      <c r="B35" s="41">
        <v>2</v>
      </c>
      <c r="C35" s="42" t="s">
        <v>3</v>
      </c>
      <c r="D35" s="42" t="s">
        <v>1</v>
      </c>
      <c r="E35" s="43">
        <v>43871</v>
      </c>
      <c r="F35" s="93"/>
      <c r="G35" s="93"/>
      <c r="H35" s="42">
        <v>6.93</v>
      </c>
      <c r="I35" s="42">
        <v>33</v>
      </c>
      <c r="J35" s="42" t="s">
        <v>10</v>
      </c>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row>
    <row r="36" spans="1:38" s="16" customFormat="1" ht="33" customHeight="1" x14ac:dyDescent="0.3">
      <c r="A36" s="106" t="s">
        <v>107</v>
      </c>
      <c r="B36" s="41">
        <v>1</v>
      </c>
      <c r="C36" s="42" t="s">
        <v>2</v>
      </c>
      <c r="D36" s="42" t="s">
        <v>17</v>
      </c>
      <c r="E36" s="43">
        <v>43951</v>
      </c>
      <c r="F36" s="93"/>
      <c r="G36" s="93"/>
      <c r="H36" s="42">
        <v>6.93</v>
      </c>
      <c r="I36" s="42">
        <v>148</v>
      </c>
      <c r="J36" s="42" t="s">
        <v>10</v>
      </c>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row>
    <row r="37" spans="1:38" s="16" customFormat="1" ht="33" customHeight="1" x14ac:dyDescent="0.3">
      <c r="A37" s="106"/>
      <c r="B37" s="41">
        <v>2</v>
      </c>
      <c r="C37" s="42" t="s">
        <v>3</v>
      </c>
      <c r="D37" s="42" t="s">
        <v>18</v>
      </c>
      <c r="E37" s="43">
        <v>43951</v>
      </c>
      <c r="F37" s="93"/>
      <c r="G37" s="93"/>
      <c r="H37" s="42">
        <v>6.86</v>
      </c>
      <c r="I37" s="42">
        <v>318</v>
      </c>
      <c r="J37" s="42">
        <v>7</v>
      </c>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s="16" customFormat="1" ht="33" customHeight="1" x14ac:dyDescent="0.3">
      <c r="A38" s="106" t="s">
        <v>109</v>
      </c>
      <c r="B38" s="41">
        <v>1</v>
      </c>
      <c r="C38" s="42" t="s">
        <v>2</v>
      </c>
      <c r="D38" s="42" t="s">
        <v>19</v>
      </c>
      <c r="E38" s="43">
        <v>44053</v>
      </c>
      <c r="F38" s="93"/>
      <c r="G38" s="93"/>
      <c r="H38" s="42">
        <v>7.51</v>
      </c>
      <c r="I38" s="42">
        <v>60</v>
      </c>
      <c r="J38" s="42" t="s">
        <v>10</v>
      </c>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row r="39" spans="1:38" s="16" customFormat="1" ht="33" customHeight="1" x14ac:dyDescent="0.3">
      <c r="A39" s="106"/>
      <c r="B39" s="41">
        <v>2</v>
      </c>
      <c r="C39" s="42" t="s">
        <v>3</v>
      </c>
      <c r="D39" s="42" t="s">
        <v>20</v>
      </c>
      <c r="E39" s="43">
        <v>44053</v>
      </c>
      <c r="F39" s="93"/>
      <c r="G39" s="93"/>
      <c r="H39" s="42">
        <v>6.56</v>
      </c>
      <c r="I39" s="42">
        <v>282</v>
      </c>
      <c r="J39" s="42">
        <v>6</v>
      </c>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row>
    <row r="40" spans="1:38" s="16" customFormat="1" ht="33" customHeight="1" x14ac:dyDescent="0.3">
      <c r="A40" s="106" t="s">
        <v>110</v>
      </c>
      <c r="B40" s="41">
        <v>1</v>
      </c>
      <c r="C40" s="42" t="s">
        <v>2</v>
      </c>
      <c r="D40" s="42" t="s">
        <v>21</v>
      </c>
      <c r="E40" s="43">
        <v>44136</v>
      </c>
      <c r="F40" s="93" t="s">
        <v>114</v>
      </c>
      <c r="G40" s="93"/>
      <c r="H40" s="42">
        <v>7.48</v>
      </c>
      <c r="I40" s="42">
        <v>278</v>
      </c>
      <c r="J40" s="40"/>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row>
    <row r="41" spans="1:38" s="16" customFormat="1" ht="33" customHeight="1" x14ac:dyDescent="0.3">
      <c r="A41" s="106"/>
      <c r="B41" s="41">
        <v>2</v>
      </c>
      <c r="C41" s="42" t="s">
        <v>3</v>
      </c>
      <c r="D41" s="42" t="s">
        <v>22</v>
      </c>
      <c r="E41" s="43">
        <v>44136</v>
      </c>
      <c r="F41" s="93" t="s">
        <v>114</v>
      </c>
      <c r="G41" s="93"/>
      <c r="H41" s="42">
        <v>6.39</v>
      </c>
      <c r="I41" s="42">
        <v>724</v>
      </c>
      <c r="J41" s="40"/>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1:38" s="16" customFormat="1" ht="33" customHeight="1" x14ac:dyDescent="0.3">
      <c r="A42" s="89" t="s">
        <v>106</v>
      </c>
      <c r="B42" s="41">
        <v>1</v>
      </c>
      <c r="C42" s="42" t="s">
        <v>2</v>
      </c>
      <c r="D42" s="42" t="s">
        <v>28</v>
      </c>
      <c r="E42" s="43">
        <v>44280</v>
      </c>
      <c r="F42" s="93"/>
      <c r="G42" s="93"/>
      <c r="H42" s="42">
        <v>7.04</v>
      </c>
      <c r="I42" s="42">
        <v>34</v>
      </c>
      <c r="J42" s="42">
        <v>8</v>
      </c>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row>
    <row r="43" spans="1:38" s="16" customFormat="1" ht="33" customHeight="1" x14ac:dyDescent="0.3">
      <c r="A43" s="89"/>
      <c r="B43" s="41">
        <v>2</v>
      </c>
      <c r="C43" s="42" t="s">
        <v>3</v>
      </c>
      <c r="D43" s="42" t="s">
        <v>29</v>
      </c>
      <c r="E43" s="43">
        <v>44280</v>
      </c>
      <c r="F43" s="93"/>
      <c r="G43" s="93"/>
      <c r="H43" s="42">
        <v>5.76</v>
      </c>
      <c r="I43" s="42">
        <v>187</v>
      </c>
      <c r="J43" s="42" t="s">
        <v>10</v>
      </c>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row>
    <row r="44" spans="1:38" s="16" customFormat="1" ht="37.5" customHeight="1" x14ac:dyDescent="0.3">
      <c r="A44" s="89" t="s">
        <v>108</v>
      </c>
      <c r="B44" s="41">
        <v>1</v>
      </c>
      <c r="C44" s="42" t="s">
        <v>2</v>
      </c>
      <c r="D44" s="44" t="s">
        <v>117</v>
      </c>
      <c r="E44" s="44" t="s">
        <v>117</v>
      </c>
      <c r="F44" s="93" t="s">
        <v>169</v>
      </c>
      <c r="G44" s="93"/>
      <c r="H44" s="40"/>
      <c r="I44" s="40"/>
      <c r="J44" s="40"/>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1:38" s="16" customFormat="1" ht="37.5" customHeight="1" x14ac:dyDescent="0.3">
      <c r="A45" s="89"/>
      <c r="B45" s="41">
        <v>2</v>
      </c>
      <c r="C45" s="42" t="s">
        <v>3</v>
      </c>
      <c r="D45" s="44" t="s">
        <v>117</v>
      </c>
      <c r="E45" s="44" t="s">
        <v>117</v>
      </c>
      <c r="F45" s="93" t="s">
        <v>169</v>
      </c>
      <c r="G45" s="93"/>
      <c r="H45" s="40"/>
      <c r="I45" s="40"/>
      <c r="J45" s="40"/>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row r="46" spans="1:38" s="16" customFormat="1" ht="37.5" customHeight="1" x14ac:dyDescent="0.3">
      <c r="A46" s="89" t="s">
        <v>112</v>
      </c>
      <c r="B46" s="41">
        <v>1</v>
      </c>
      <c r="C46" s="42" t="s">
        <v>2</v>
      </c>
      <c r="D46" s="44" t="s">
        <v>117</v>
      </c>
      <c r="E46" s="44" t="s">
        <v>117</v>
      </c>
      <c r="F46" s="93" t="s">
        <v>169</v>
      </c>
      <c r="G46" s="93"/>
      <c r="H46" s="40"/>
      <c r="I46" s="40"/>
      <c r="J46" s="40"/>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row>
    <row r="47" spans="1:38" s="16" customFormat="1" ht="37.5" customHeight="1" x14ac:dyDescent="0.3">
      <c r="A47" s="89"/>
      <c r="B47" s="41">
        <v>2</v>
      </c>
      <c r="C47" s="42" t="s">
        <v>3</v>
      </c>
      <c r="D47" s="44" t="s">
        <v>117</v>
      </c>
      <c r="E47" s="44" t="s">
        <v>117</v>
      </c>
      <c r="F47" s="93" t="s">
        <v>169</v>
      </c>
      <c r="G47" s="93"/>
      <c r="H47" s="40"/>
      <c r="I47" s="40"/>
      <c r="J47" s="40"/>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row>
    <row r="48" spans="1:38" s="16" customFormat="1" ht="33" customHeight="1" x14ac:dyDescent="0.3">
      <c r="A48" s="89" t="s">
        <v>113</v>
      </c>
      <c r="B48" s="41">
        <v>1</v>
      </c>
      <c r="C48" s="42" t="s">
        <v>2</v>
      </c>
      <c r="D48" s="42" t="s">
        <v>30</v>
      </c>
      <c r="E48" s="43">
        <v>44508</v>
      </c>
      <c r="F48" s="93" t="s">
        <v>115</v>
      </c>
      <c r="G48" s="93"/>
      <c r="H48" s="42">
        <v>7.49</v>
      </c>
      <c r="I48" s="42">
        <v>49</v>
      </c>
      <c r="J48" s="45"/>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row>
    <row r="49" spans="1:38" s="16" customFormat="1" ht="33" customHeight="1" x14ac:dyDescent="0.3">
      <c r="A49" s="89"/>
      <c r="B49" s="41">
        <v>2</v>
      </c>
      <c r="C49" s="42" t="s">
        <v>3</v>
      </c>
      <c r="D49" s="42" t="s">
        <v>31</v>
      </c>
      <c r="E49" s="43">
        <v>44508</v>
      </c>
      <c r="F49" s="93" t="s">
        <v>115</v>
      </c>
      <c r="G49" s="93"/>
      <c r="H49" s="42">
        <v>7.04</v>
      </c>
      <c r="I49" s="42">
        <v>195</v>
      </c>
      <c r="J49" s="45"/>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row>
    <row r="50" spans="1:38" s="16" customFormat="1" ht="33" customHeight="1" x14ac:dyDescent="0.3">
      <c r="A50" s="89"/>
      <c r="B50" s="41">
        <v>1</v>
      </c>
      <c r="C50" s="42" t="s">
        <v>2</v>
      </c>
      <c r="D50" s="42" t="s">
        <v>34</v>
      </c>
      <c r="E50" s="43">
        <v>44537</v>
      </c>
      <c r="F50" s="93" t="s">
        <v>171</v>
      </c>
      <c r="G50" s="93"/>
      <c r="H50" s="42">
        <v>7.74</v>
      </c>
      <c r="I50" s="42">
        <v>58</v>
      </c>
      <c r="J50" s="42" t="s">
        <v>10</v>
      </c>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1:38" s="16" customFormat="1" ht="33" customHeight="1" x14ac:dyDescent="0.3">
      <c r="A51" s="89"/>
      <c r="B51" s="41">
        <v>2</v>
      </c>
      <c r="C51" s="42" t="s">
        <v>3</v>
      </c>
      <c r="D51" s="42" t="s">
        <v>33</v>
      </c>
      <c r="E51" s="43">
        <v>44537</v>
      </c>
      <c r="F51" s="93" t="s">
        <v>171</v>
      </c>
      <c r="G51" s="93"/>
      <c r="H51" s="42">
        <v>7.32</v>
      </c>
      <c r="I51" s="42">
        <v>545</v>
      </c>
      <c r="J51" s="42">
        <v>11</v>
      </c>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row r="52" spans="1:38" s="16" customFormat="1" ht="33" customHeight="1" x14ac:dyDescent="0.3">
      <c r="A52" s="106" t="s">
        <v>116</v>
      </c>
      <c r="B52" s="41">
        <v>1</v>
      </c>
      <c r="C52" s="42" t="s">
        <v>2</v>
      </c>
      <c r="D52" s="42" t="s">
        <v>35</v>
      </c>
      <c r="E52" s="43">
        <v>44634</v>
      </c>
      <c r="F52" s="93"/>
      <c r="G52" s="93"/>
      <c r="H52" s="42">
        <v>6.67</v>
      </c>
      <c r="I52" s="42">
        <v>159</v>
      </c>
      <c r="J52" s="42" t="s">
        <v>10</v>
      </c>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row>
    <row r="53" spans="1:38" s="16" customFormat="1" ht="33" customHeight="1" x14ac:dyDescent="0.3">
      <c r="A53" s="106"/>
      <c r="B53" s="41">
        <v>2</v>
      </c>
      <c r="C53" s="42" t="s">
        <v>3</v>
      </c>
      <c r="D53" s="42" t="s">
        <v>36</v>
      </c>
      <c r="E53" s="43">
        <v>44634</v>
      </c>
      <c r="F53" s="93"/>
      <c r="G53" s="93"/>
      <c r="H53" s="42">
        <v>6.74</v>
      </c>
      <c r="I53" s="42">
        <v>140</v>
      </c>
      <c r="J53" s="42" t="s">
        <v>10</v>
      </c>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row r="54" spans="1:38" s="16" customFormat="1" ht="58.5" customHeight="1" x14ac:dyDescent="0.3">
      <c r="A54" s="106" t="s">
        <v>111</v>
      </c>
      <c r="B54" s="41">
        <v>1</v>
      </c>
      <c r="C54" s="42" t="s">
        <v>2</v>
      </c>
      <c r="D54" s="44" t="s">
        <v>117</v>
      </c>
      <c r="E54" s="44" t="s">
        <v>117</v>
      </c>
      <c r="F54" s="93" t="s">
        <v>170</v>
      </c>
      <c r="G54" s="93"/>
      <c r="H54" s="40"/>
      <c r="I54" s="40"/>
      <c r="J54" s="40"/>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row>
    <row r="55" spans="1:38" s="16" customFormat="1" ht="64.5" customHeight="1" x14ac:dyDescent="0.3">
      <c r="A55" s="106"/>
      <c r="B55" s="41">
        <v>2</v>
      </c>
      <c r="C55" s="42" t="s">
        <v>3</v>
      </c>
      <c r="D55" s="44" t="s">
        <v>117</v>
      </c>
      <c r="E55" s="44" t="s">
        <v>117</v>
      </c>
      <c r="F55" s="93" t="s">
        <v>170</v>
      </c>
      <c r="G55" s="93"/>
      <c r="H55" s="40"/>
      <c r="I55" s="40"/>
      <c r="J55" s="40"/>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row>
    <row r="56" spans="1:38" s="16" customFormat="1" ht="33" customHeight="1" x14ac:dyDescent="0.3">
      <c r="A56" s="106" t="s">
        <v>118</v>
      </c>
      <c r="B56" s="46">
        <v>1</v>
      </c>
      <c r="C56" s="47" t="s">
        <v>2</v>
      </c>
      <c r="D56" s="47" t="s">
        <v>60</v>
      </c>
      <c r="E56" s="48">
        <v>44777</v>
      </c>
      <c r="F56" s="94"/>
      <c r="G56" s="94"/>
      <c r="H56" s="47">
        <v>7.23</v>
      </c>
      <c r="I56" s="47">
        <v>28</v>
      </c>
      <c r="J56" s="47" t="s">
        <v>10</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row>
    <row r="57" spans="1:38" s="16" customFormat="1" ht="33" customHeight="1" x14ac:dyDescent="0.3">
      <c r="A57" s="106"/>
      <c r="B57" s="46">
        <v>2</v>
      </c>
      <c r="C57" s="47" t="s">
        <v>3</v>
      </c>
      <c r="D57" s="47" t="s">
        <v>62</v>
      </c>
      <c r="E57" s="48">
        <v>44777</v>
      </c>
      <c r="F57" s="94"/>
      <c r="G57" s="94"/>
      <c r="H57" s="47">
        <v>7.25</v>
      </c>
      <c r="I57" s="47">
        <v>17</v>
      </c>
      <c r="J57" s="47" t="s">
        <v>10</v>
      </c>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row>
    <row r="58" spans="1:38" s="16" customFormat="1" ht="37.5" customHeight="1" x14ac:dyDescent="0.3">
      <c r="A58" s="106" t="s">
        <v>119</v>
      </c>
      <c r="B58" s="41">
        <v>1</v>
      </c>
      <c r="C58" s="42" t="s">
        <v>2</v>
      </c>
      <c r="D58" s="44" t="s">
        <v>117</v>
      </c>
      <c r="E58" s="44" t="s">
        <v>117</v>
      </c>
      <c r="F58" s="93" t="s">
        <v>172</v>
      </c>
      <c r="G58" s="93"/>
      <c r="H58" s="40"/>
      <c r="I58" s="40"/>
      <c r="J58" s="40"/>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row>
    <row r="59" spans="1:38" s="16" customFormat="1" ht="37.5" customHeight="1" x14ac:dyDescent="0.3">
      <c r="A59" s="106"/>
      <c r="B59" s="41">
        <v>2</v>
      </c>
      <c r="C59" s="42" t="s">
        <v>3</v>
      </c>
      <c r="D59" s="44" t="s">
        <v>117</v>
      </c>
      <c r="E59" s="44" t="s">
        <v>117</v>
      </c>
      <c r="F59" s="93" t="s">
        <v>172</v>
      </c>
      <c r="G59" s="93"/>
      <c r="H59" s="40"/>
      <c r="I59" s="40"/>
      <c r="J59" s="40"/>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row>
    <row r="60" spans="1:38" s="16" customFormat="1" ht="33" customHeight="1" x14ac:dyDescent="0.3">
      <c r="A60" s="104" t="s">
        <v>120</v>
      </c>
      <c r="B60" s="41">
        <v>1</v>
      </c>
      <c r="C60" s="42" t="s">
        <v>2</v>
      </c>
      <c r="D60" s="42" t="s">
        <v>93</v>
      </c>
      <c r="E60" s="43">
        <v>44944</v>
      </c>
      <c r="F60" s="91"/>
      <c r="G60" s="92"/>
      <c r="H60" s="42">
        <v>6.85</v>
      </c>
      <c r="I60" s="42">
        <v>19</v>
      </c>
      <c r="J60" s="42" t="s">
        <v>10</v>
      </c>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row>
    <row r="61" spans="1:38" s="16" customFormat="1" ht="33" customHeight="1" x14ac:dyDescent="0.3">
      <c r="A61" s="105"/>
      <c r="B61" s="41">
        <v>2</v>
      </c>
      <c r="C61" s="42" t="s">
        <v>3</v>
      </c>
      <c r="D61" s="42" t="s">
        <v>94</v>
      </c>
      <c r="E61" s="43">
        <v>44944</v>
      </c>
      <c r="F61" s="89"/>
      <c r="G61" s="89"/>
      <c r="H61" s="42">
        <v>6.88</v>
      </c>
      <c r="I61" s="42">
        <v>10</v>
      </c>
      <c r="J61" s="42" t="s">
        <v>10</v>
      </c>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row>
    <row r="62" spans="1:38" s="16" customFormat="1" ht="33" customHeight="1" x14ac:dyDescent="0.3">
      <c r="A62" s="104" t="s">
        <v>121</v>
      </c>
      <c r="B62" s="41">
        <v>1</v>
      </c>
      <c r="C62" s="42" t="s">
        <v>2</v>
      </c>
      <c r="D62" s="42" t="s">
        <v>101</v>
      </c>
      <c r="E62" s="42" t="s">
        <v>103</v>
      </c>
      <c r="F62" s="89"/>
      <c r="G62" s="89"/>
      <c r="H62" s="42">
        <v>6.71</v>
      </c>
      <c r="I62" s="42">
        <v>40</v>
      </c>
      <c r="J62" s="42" t="s">
        <v>10</v>
      </c>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row>
    <row r="63" spans="1:38" s="16" customFormat="1" ht="33" customHeight="1" x14ac:dyDescent="0.3">
      <c r="A63" s="105"/>
      <c r="B63" s="41">
        <v>2</v>
      </c>
      <c r="C63" s="42" t="s">
        <v>3</v>
      </c>
      <c r="D63" s="42" t="s">
        <v>102</v>
      </c>
      <c r="E63" s="42" t="s">
        <v>103</v>
      </c>
      <c r="F63" s="89"/>
      <c r="G63" s="89"/>
      <c r="H63" s="42">
        <v>6.56</v>
      </c>
      <c r="I63" s="42">
        <v>110</v>
      </c>
      <c r="J63" s="42" t="s">
        <v>10</v>
      </c>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row>
    <row r="64" spans="1:38" s="16" customFormat="1" ht="33" customHeight="1" x14ac:dyDescent="0.3">
      <c r="A64" s="104" t="s">
        <v>181</v>
      </c>
      <c r="B64" s="57">
        <v>1</v>
      </c>
      <c r="C64" s="59" t="s">
        <v>2</v>
      </c>
      <c r="D64" s="44" t="s">
        <v>117</v>
      </c>
      <c r="E64" s="44" t="s">
        <v>117</v>
      </c>
      <c r="F64" s="88" t="s">
        <v>182</v>
      </c>
      <c r="G64" s="88"/>
      <c r="H64" s="40"/>
      <c r="I64" s="40"/>
      <c r="J64" s="40"/>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row>
    <row r="65" spans="1:38" s="16" customFormat="1" ht="33" customHeight="1" x14ac:dyDescent="0.3">
      <c r="A65" s="109"/>
      <c r="B65" s="41">
        <v>2</v>
      </c>
      <c r="C65" s="42" t="s">
        <v>3</v>
      </c>
      <c r="D65" s="42" t="s">
        <v>102</v>
      </c>
      <c r="E65" s="43">
        <v>45105</v>
      </c>
      <c r="F65" s="89"/>
      <c r="G65" s="89"/>
      <c r="H65" s="42">
        <v>6.75</v>
      </c>
      <c r="I65" s="42">
        <v>52</v>
      </c>
      <c r="J65" s="42" t="s">
        <v>10</v>
      </c>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row>
    <row r="66" spans="1:38" s="16" customFormat="1" ht="33" customHeight="1" x14ac:dyDescent="0.3">
      <c r="A66" s="109"/>
      <c r="B66" s="57">
        <v>1</v>
      </c>
      <c r="C66" s="59" t="s">
        <v>2</v>
      </c>
      <c r="D66" s="44" t="s">
        <v>117</v>
      </c>
      <c r="E66" s="44" t="s">
        <v>117</v>
      </c>
      <c r="F66" s="89"/>
      <c r="G66" s="89"/>
      <c r="H66" s="40"/>
      <c r="I66" s="40"/>
      <c r="J66" s="40"/>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row>
    <row r="67" spans="1:38" s="16" customFormat="1" ht="33" customHeight="1" x14ac:dyDescent="0.3">
      <c r="A67" s="105"/>
      <c r="B67" s="41">
        <v>2</v>
      </c>
      <c r="C67" s="42" t="s">
        <v>3</v>
      </c>
      <c r="D67" s="59" t="s">
        <v>229</v>
      </c>
      <c r="E67" s="60">
        <v>45153</v>
      </c>
      <c r="F67" s="89"/>
      <c r="G67" s="89"/>
      <c r="H67" s="59">
        <v>7.52</v>
      </c>
      <c r="I67" s="59">
        <v>122</v>
      </c>
      <c r="J67" s="59" t="s">
        <v>10</v>
      </c>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row>
    <row r="68" spans="1:38" s="16" customFormat="1" ht="33" customHeight="1" x14ac:dyDescent="0.3">
      <c r="A68" s="104" t="s">
        <v>206</v>
      </c>
      <c r="B68" s="57">
        <v>1</v>
      </c>
      <c r="C68" s="59" t="s">
        <v>2</v>
      </c>
      <c r="D68" s="59" t="s">
        <v>207</v>
      </c>
      <c r="E68" s="60">
        <v>45255</v>
      </c>
      <c r="F68" s="88"/>
      <c r="G68" s="88"/>
      <c r="H68" s="59">
        <v>6.89</v>
      </c>
      <c r="I68" s="59">
        <v>33</v>
      </c>
      <c r="J68" s="59" t="s">
        <v>10</v>
      </c>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row>
    <row r="69" spans="1:38" s="16" customFormat="1" ht="33" customHeight="1" x14ac:dyDescent="0.3">
      <c r="A69" s="105"/>
      <c r="B69" s="41">
        <v>2</v>
      </c>
      <c r="C69" s="42" t="s">
        <v>3</v>
      </c>
      <c r="D69" s="59" t="s">
        <v>208</v>
      </c>
      <c r="E69" s="60">
        <v>45255</v>
      </c>
      <c r="F69" s="89"/>
      <c r="G69" s="89"/>
      <c r="H69" s="59">
        <v>6.76</v>
      </c>
      <c r="I69" s="59">
        <v>172</v>
      </c>
      <c r="J69" s="59" t="s">
        <v>10</v>
      </c>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row>
    <row r="70" spans="1:38" s="16" customFormat="1" ht="33" customHeight="1" x14ac:dyDescent="0.3">
      <c r="A70" s="107" t="s">
        <v>209</v>
      </c>
      <c r="B70" s="41">
        <v>1</v>
      </c>
      <c r="C70" s="42" t="s">
        <v>2</v>
      </c>
      <c r="D70" s="59" t="s">
        <v>212</v>
      </c>
      <c r="E70" s="60">
        <v>45307</v>
      </c>
      <c r="F70" s="91"/>
      <c r="G70" s="92"/>
      <c r="H70" s="59">
        <v>7.18</v>
      </c>
      <c r="I70" s="59">
        <v>158</v>
      </c>
      <c r="J70" s="55" t="s">
        <v>10</v>
      </c>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row>
    <row r="71" spans="1:38" s="16" customFormat="1" ht="33" customHeight="1" x14ac:dyDescent="0.3">
      <c r="A71" s="108"/>
      <c r="B71" s="41">
        <v>2</v>
      </c>
      <c r="C71" s="42" t="s">
        <v>3</v>
      </c>
      <c r="D71" s="59" t="s">
        <v>213</v>
      </c>
      <c r="E71" s="60">
        <v>45307</v>
      </c>
      <c r="F71" s="89"/>
      <c r="G71" s="89"/>
      <c r="H71" s="59">
        <v>7.07</v>
      </c>
      <c r="I71" s="59">
        <v>718</v>
      </c>
      <c r="J71" s="59" t="s">
        <v>10</v>
      </c>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row>
    <row r="72" spans="1:38" s="16" customFormat="1" ht="33" customHeight="1" x14ac:dyDescent="0.3">
      <c r="A72" s="107" t="s">
        <v>210</v>
      </c>
      <c r="B72" s="41">
        <v>1</v>
      </c>
      <c r="C72" s="42" t="s">
        <v>2</v>
      </c>
      <c r="D72" s="59" t="s">
        <v>214</v>
      </c>
      <c r="E72" s="60">
        <v>45387</v>
      </c>
      <c r="F72" s="89"/>
      <c r="G72" s="89"/>
      <c r="H72" s="59">
        <v>6.7</v>
      </c>
      <c r="I72" s="59">
        <v>617</v>
      </c>
      <c r="J72" s="59" t="s">
        <v>10</v>
      </c>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row>
    <row r="73" spans="1:38" s="16" customFormat="1" ht="33" customHeight="1" x14ac:dyDescent="0.3">
      <c r="A73" s="108"/>
      <c r="B73" s="41">
        <v>2</v>
      </c>
      <c r="C73" s="42" t="s">
        <v>3</v>
      </c>
      <c r="D73" s="59" t="s">
        <v>215</v>
      </c>
      <c r="E73" s="60">
        <v>45387</v>
      </c>
      <c r="F73" s="89"/>
      <c r="G73" s="89"/>
      <c r="H73" s="59">
        <v>6.22</v>
      </c>
      <c r="I73" s="59">
        <v>920</v>
      </c>
      <c r="J73" s="59" t="s">
        <v>10</v>
      </c>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row>
    <row r="74" spans="1:38" s="16" customFormat="1" ht="33" customHeight="1" x14ac:dyDescent="0.3">
      <c r="A74" s="110" t="s">
        <v>211</v>
      </c>
      <c r="B74" s="57">
        <v>1</v>
      </c>
      <c r="C74" s="59" t="s">
        <v>2</v>
      </c>
      <c r="D74" s="55" t="s">
        <v>217</v>
      </c>
      <c r="E74" s="58">
        <v>45478</v>
      </c>
      <c r="F74" s="88"/>
      <c r="G74" s="88"/>
      <c r="H74" s="55">
        <v>6.87</v>
      </c>
      <c r="I74" s="65">
        <v>814</v>
      </c>
      <c r="J74" s="55" t="s">
        <v>10</v>
      </c>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row>
    <row r="75" spans="1:38" s="16" customFormat="1" ht="33" customHeight="1" x14ac:dyDescent="0.3">
      <c r="A75" s="111"/>
      <c r="B75" s="41">
        <v>2</v>
      </c>
      <c r="C75" s="42" t="s">
        <v>3</v>
      </c>
      <c r="D75" s="55" t="s">
        <v>216</v>
      </c>
      <c r="E75" s="58">
        <v>45478</v>
      </c>
      <c r="F75" s="89"/>
      <c r="G75" s="89"/>
      <c r="H75" s="55">
        <v>6.55</v>
      </c>
      <c r="I75" s="65">
        <v>1750</v>
      </c>
      <c r="J75" s="65">
        <v>7</v>
      </c>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row>
    <row r="76" spans="1:38" s="16" customFormat="1" ht="33" customHeight="1" x14ac:dyDescent="0.3">
      <c r="A76" s="111"/>
      <c r="B76" s="57">
        <v>1</v>
      </c>
      <c r="C76" s="59" t="s">
        <v>2</v>
      </c>
      <c r="D76" s="55" t="s">
        <v>224</v>
      </c>
      <c r="E76" s="58">
        <v>45518</v>
      </c>
      <c r="F76" s="89"/>
      <c r="G76" s="89"/>
      <c r="H76" s="55">
        <v>6.98</v>
      </c>
      <c r="I76" s="59">
        <v>86</v>
      </c>
      <c r="J76" s="55" t="s">
        <v>10</v>
      </c>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row>
    <row r="77" spans="1:38" s="16" customFormat="1" ht="33" customHeight="1" x14ac:dyDescent="0.3">
      <c r="A77" s="112"/>
      <c r="B77" s="41">
        <v>2</v>
      </c>
      <c r="C77" s="42" t="s">
        <v>3</v>
      </c>
      <c r="D77" s="55" t="s">
        <v>225</v>
      </c>
      <c r="E77" s="58">
        <v>45518</v>
      </c>
      <c r="F77" s="89"/>
      <c r="G77" s="89"/>
      <c r="H77" s="55">
        <v>6.59</v>
      </c>
      <c r="I77" s="59">
        <v>318</v>
      </c>
      <c r="J77" s="55">
        <v>5</v>
      </c>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row>
    <row r="78" spans="1:38" s="16" customFormat="1" ht="33" customHeight="1" x14ac:dyDescent="0.3">
      <c r="A78" s="107" t="s">
        <v>226</v>
      </c>
      <c r="B78" s="57">
        <v>1</v>
      </c>
      <c r="C78" s="59" t="s">
        <v>2</v>
      </c>
      <c r="D78" s="55" t="s">
        <v>227</v>
      </c>
      <c r="E78" s="58">
        <v>45626</v>
      </c>
      <c r="F78" s="89"/>
      <c r="G78" s="89"/>
      <c r="H78" s="55">
        <v>6.96</v>
      </c>
      <c r="I78" s="55">
        <v>201</v>
      </c>
      <c r="J78" s="55" t="s">
        <v>10</v>
      </c>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row>
    <row r="79" spans="1:38" s="16" customFormat="1" ht="33" customHeight="1" x14ac:dyDescent="0.3">
      <c r="A79" s="108"/>
      <c r="B79" s="41">
        <v>2</v>
      </c>
      <c r="C79" s="42" t="s">
        <v>3</v>
      </c>
      <c r="D79" s="55" t="s">
        <v>228</v>
      </c>
      <c r="E79" s="58">
        <v>45626</v>
      </c>
      <c r="F79" s="89"/>
      <c r="G79" s="89"/>
      <c r="H79" s="55">
        <v>6.67</v>
      </c>
      <c r="I79" s="55">
        <v>58</v>
      </c>
      <c r="J79" s="55" t="s">
        <v>10</v>
      </c>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row>
    <row r="80" spans="1:38" s="16" customFormat="1" ht="33" customHeight="1" x14ac:dyDescent="0.3">
      <c r="A80" s="113" t="s">
        <v>232</v>
      </c>
      <c r="B80" s="57">
        <v>1</v>
      </c>
      <c r="C80" s="59" t="s">
        <v>2</v>
      </c>
      <c r="D80" s="55" t="s">
        <v>233</v>
      </c>
      <c r="E80" s="58">
        <v>45666</v>
      </c>
      <c r="F80" s="88"/>
      <c r="G80" s="88"/>
      <c r="H80" s="55">
        <v>6.89</v>
      </c>
      <c r="I80" s="55">
        <v>14</v>
      </c>
      <c r="J80" s="55" t="s">
        <v>10</v>
      </c>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row>
    <row r="81" spans="1:38" s="16" customFormat="1" ht="33" customHeight="1" x14ac:dyDescent="0.3">
      <c r="A81" s="114"/>
      <c r="B81" s="41">
        <v>2</v>
      </c>
      <c r="C81" s="42" t="s">
        <v>3</v>
      </c>
      <c r="D81" s="55" t="s">
        <v>234</v>
      </c>
      <c r="E81" s="58">
        <v>45666</v>
      </c>
      <c r="F81" s="89"/>
      <c r="G81" s="89"/>
      <c r="H81" s="55">
        <v>6.95</v>
      </c>
      <c r="I81" s="55">
        <v>42</v>
      </c>
      <c r="J81" s="55" t="s">
        <v>10</v>
      </c>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row>
    <row r="82" spans="1:38" s="16" customFormat="1" ht="33" customHeight="1" x14ac:dyDescent="0.3">
      <c r="A82" s="114"/>
      <c r="B82" s="57">
        <v>1</v>
      </c>
      <c r="C82" s="59" t="s">
        <v>2</v>
      </c>
      <c r="D82" s="55" t="s">
        <v>235</v>
      </c>
      <c r="E82" s="58">
        <v>45669</v>
      </c>
      <c r="F82" s="89"/>
      <c r="G82" s="89"/>
      <c r="H82" s="55">
        <v>7.18</v>
      </c>
      <c r="I82" s="55">
        <v>204</v>
      </c>
      <c r="J82" s="55" t="s">
        <v>10</v>
      </c>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1:38" s="16" customFormat="1" ht="33" customHeight="1" x14ac:dyDescent="0.3">
      <c r="A83" s="115"/>
      <c r="B83" s="41">
        <v>2</v>
      </c>
      <c r="C83" s="42" t="s">
        <v>3</v>
      </c>
      <c r="D83" s="55" t="s">
        <v>236</v>
      </c>
      <c r="E83" s="58">
        <v>45669</v>
      </c>
      <c r="F83" s="89"/>
      <c r="G83" s="89"/>
      <c r="H83" s="55">
        <v>7.37</v>
      </c>
      <c r="I83" s="55">
        <v>46</v>
      </c>
      <c r="J83" s="55" t="s">
        <v>10</v>
      </c>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row>
    <row r="84" spans="1:38" s="21" customFormat="1" ht="33.450000000000003" customHeight="1" x14ac:dyDescent="0.3">
      <c r="A84" s="104" t="s">
        <v>249</v>
      </c>
      <c r="B84" s="57">
        <v>1</v>
      </c>
      <c r="C84" s="59" t="s">
        <v>2</v>
      </c>
      <c r="D84" s="55" t="s">
        <v>250</v>
      </c>
      <c r="E84" s="58">
        <v>45771</v>
      </c>
      <c r="F84" s="91"/>
      <c r="G84" s="92"/>
      <c r="H84" s="55">
        <v>7.15</v>
      </c>
      <c r="I84" s="55">
        <v>205</v>
      </c>
      <c r="J84" s="55" t="s">
        <v>10</v>
      </c>
    </row>
    <row r="85" spans="1:38" s="21" customFormat="1" ht="33.450000000000003" customHeight="1" x14ac:dyDescent="0.3">
      <c r="A85" s="105"/>
      <c r="B85" s="41">
        <v>2</v>
      </c>
      <c r="C85" s="42" t="s">
        <v>3</v>
      </c>
      <c r="D85" s="55" t="s">
        <v>251</v>
      </c>
      <c r="E85" s="58">
        <v>45771</v>
      </c>
      <c r="F85" s="91"/>
      <c r="G85" s="92"/>
      <c r="H85" s="55">
        <v>6.83</v>
      </c>
      <c r="I85" s="55">
        <v>428</v>
      </c>
      <c r="J85" s="55">
        <v>8</v>
      </c>
    </row>
    <row r="86" spans="1:38" s="21" customFormat="1" x14ac:dyDescent="0.3">
      <c r="C86" s="19"/>
      <c r="H86" s="19"/>
      <c r="I86" s="19"/>
      <c r="J86" s="19"/>
    </row>
    <row r="87" spans="1:38" s="21" customFormat="1" x14ac:dyDescent="0.3">
      <c r="C87" s="19"/>
      <c r="H87" s="19"/>
      <c r="I87" s="19"/>
      <c r="J87" s="19"/>
    </row>
    <row r="88" spans="1:38" s="21" customFormat="1" x14ac:dyDescent="0.3">
      <c r="C88" s="19"/>
      <c r="H88" s="19"/>
      <c r="I88" s="19"/>
      <c r="J88" s="19"/>
    </row>
    <row r="89" spans="1:38" s="21" customFormat="1" x14ac:dyDescent="0.3">
      <c r="C89" s="19"/>
      <c r="H89" s="19"/>
      <c r="I89" s="19"/>
      <c r="J89" s="19"/>
    </row>
    <row r="90" spans="1:38" s="21" customFormat="1" x14ac:dyDescent="0.3">
      <c r="C90" s="19"/>
      <c r="H90" s="19"/>
      <c r="I90" s="19"/>
      <c r="J90" s="19"/>
    </row>
    <row r="91" spans="1:38" s="21" customFormat="1" x14ac:dyDescent="0.3">
      <c r="C91" s="19"/>
      <c r="H91" s="19"/>
      <c r="I91" s="19"/>
      <c r="J91" s="19"/>
    </row>
    <row r="92" spans="1:38" s="21" customFormat="1" x14ac:dyDescent="0.3">
      <c r="C92" s="19"/>
      <c r="H92" s="19"/>
      <c r="I92" s="19"/>
      <c r="J92" s="19"/>
    </row>
    <row r="93" spans="1:38" s="21" customFormat="1" x14ac:dyDescent="0.3">
      <c r="C93" s="19"/>
      <c r="H93" s="19"/>
      <c r="I93" s="19"/>
      <c r="J93" s="19"/>
    </row>
    <row r="94" spans="1:38" s="21" customFormat="1" x14ac:dyDescent="0.3">
      <c r="C94" s="19"/>
      <c r="H94" s="19"/>
      <c r="I94" s="19"/>
      <c r="J94" s="19"/>
    </row>
    <row r="95" spans="1:38" s="21" customFormat="1" x14ac:dyDescent="0.3">
      <c r="C95" s="19"/>
      <c r="H95" s="19"/>
      <c r="I95" s="19"/>
      <c r="J95" s="19"/>
    </row>
    <row r="96" spans="1:38" s="21" customFormat="1" x14ac:dyDescent="0.3">
      <c r="C96" s="19"/>
      <c r="H96" s="19"/>
      <c r="I96" s="19"/>
      <c r="J96" s="19"/>
    </row>
    <row r="97" spans="3:10" s="21" customFormat="1" x14ac:dyDescent="0.3">
      <c r="C97" s="19"/>
      <c r="H97" s="19"/>
      <c r="I97" s="19"/>
      <c r="J97" s="19"/>
    </row>
    <row r="98" spans="3:10" s="21" customFormat="1" x14ac:dyDescent="0.3">
      <c r="C98" s="19"/>
      <c r="H98" s="19"/>
      <c r="I98" s="19"/>
      <c r="J98" s="19"/>
    </row>
    <row r="99" spans="3:10" s="21" customFormat="1" x14ac:dyDescent="0.3">
      <c r="C99" s="19"/>
      <c r="H99" s="19"/>
      <c r="I99" s="19"/>
      <c r="J99" s="19"/>
    </row>
    <row r="100" spans="3:10" s="21" customFormat="1" x14ac:dyDescent="0.3">
      <c r="C100" s="19"/>
      <c r="H100" s="19"/>
      <c r="I100" s="19"/>
      <c r="J100" s="19"/>
    </row>
    <row r="101" spans="3:10" s="21" customFormat="1" x14ac:dyDescent="0.3">
      <c r="C101" s="19"/>
      <c r="H101" s="19"/>
      <c r="I101" s="19"/>
      <c r="J101" s="19"/>
    </row>
    <row r="102" spans="3:10" s="21" customFormat="1" x14ac:dyDescent="0.3">
      <c r="C102" s="19"/>
      <c r="H102" s="19"/>
      <c r="I102" s="19"/>
      <c r="J102" s="19"/>
    </row>
    <row r="103" spans="3:10" s="21" customFormat="1" x14ac:dyDescent="0.3">
      <c r="C103" s="19"/>
      <c r="H103" s="19"/>
      <c r="I103" s="19"/>
      <c r="J103" s="19"/>
    </row>
    <row r="104" spans="3:10" s="21" customFormat="1" x14ac:dyDescent="0.3">
      <c r="C104" s="19"/>
      <c r="H104" s="19"/>
      <c r="I104" s="19"/>
      <c r="J104" s="19"/>
    </row>
    <row r="105" spans="3:10" s="21" customFormat="1" x14ac:dyDescent="0.3">
      <c r="C105" s="19"/>
      <c r="H105" s="19"/>
      <c r="I105" s="19"/>
      <c r="J105" s="19"/>
    </row>
    <row r="106" spans="3:10" s="21" customFormat="1" x14ac:dyDescent="0.3">
      <c r="C106" s="19"/>
      <c r="H106" s="19"/>
      <c r="I106" s="19"/>
      <c r="J106" s="19"/>
    </row>
    <row r="107" spans="3:10" s="21" customFormat="1" x14ac:dyDescent="0.3">
      <c r="C107" s="19"/>
      <c r="H107" s="19"/>
      <c r="I107" s="19"/>
      <c r="J107" s="19"/>
    </row>
    <row r="108" spans="3:10" s="21" customFormat="1" x14ac:dyDescent="0.3">
      <c r="C108" s="19"/>
      <c r="H108" s="19"/>
      <c r="I108" s="19"/>
      <c r="J108" s="19"/>
    </row>
    <row r="109" spans="3:10" s="21" customFormat="1" x14ac:dyDescent="0.3">
      <c r="C109" s="19"/>
      <c r="H109" s="19"/>
      <c r="I109" s="19"/>
      <c r="J109" s="19"/>
    </row>
    <row r="110" spans="3:10" s="21" customFormat="1" x14ac:dyDescent="0.3">
      <c r="C110" s="19"/>
      <c r="H110" s="19"/>
      <c r="I110" s="19"/>
      <c r="J110" s="19"/>
    </row>
    <row r="111" spans="3:10" s="21" customFormat="1" x14ac:dyDescent="0.3">
      <c r="C111" s="19"/>
      <c r="H111" s="19"/>
      <c r="I111" s="19"/>
      <c r="J111" s="19"/>
    </row>
    <row r="112" spans="3:10" s="21" customFormat="1" x14ac:dyDescent="0.3">
      <c r="C112" s="19"/>
      <c r="H112" s="19"/>
      <c r="I112" s="19"/>
      <c r="J112" s="19"/>
    </row>
    <row r="113" spans="3:10" s="21" customFormat="1" x14ac:dyDescent="0.3">
      <c r="C113" s="19"/>
      <c r="H113" s="19"/>
      <c r="I113" s="19"/>
      <c r="J113" s="19"/>
    </row>
    <row r="114" spans="3:10" s="21" customFormat="1" x14ac:dyDescent="0.3">
      <c r="C114" s="19"/>
      <c r="H114" s="19"/>
      <c r="I114" s="19"/>
      <c r="J114" s="19"/>
    </row>
    <row r="115" spans="3:10" s="21" customFormat="1" x14ac:dyDescent="0.3">
      <c r="C115" s="19"/>
      <c r="H115" s="19"/>
      <c r="I115" s="19"/>
      <c r="J115" s="19"/>
    </row>
    <row r="116" spans="3:10" s="21" customFormat="1" x14ac:dyDescent="0.3">
      <c r="C116" s="19"/>
      <c r="H116" s="19"/>
      <c r="I116" s="19"/>
      <c r="J116" s="19"/>
    </row>
    <row r="117" spans="3:10" s="21" customFormat="1" x14ac:dyDescent="0.3">
      <c r="C117" s="19"/>
      <c r="H117" s="19"/>
      <c r="I117" s="19"/>
      <c r="J117" s="19"/>
    </row>
    <row r="118" spans="3:10" s="21" customFormat="1" x14ac:dyDescent="0.3">
      <c r="C118" s="19"/>
      <c r="H118" s="19"/>
      <c r="I118" s="19"/>
      <c r="J118" s="19"/>
    </row>
    <row r="119" spans="3:10" s="21" customFormat="1" x14ac:dyDescent="0.3">
      <c r="C119" s="19"/>
      <c r="H119" s="19"/>
      <c r="I119" s="19"/>
      <c r="J119" s="19"/>
    </row>
    <row r="120" spans="3:10" s="21" customFormat="1" x14ac:dyDescent="0.3">
      <c r="C120" s="19"/>
      <c r="H120" s="19"/>
      <c r="I120" s="19"/>
      <c r="J120" s="19"/>
    </row>
    <row r="121" spans="3:10" s="21" customFormat="1" x14ac:dyDescent="0.3">
      <c r="C121" s="19"/>
      <c r="H121" s="19"/>
      <c r="I121" s="19"/>
      <c r="J121" s="19"/>
    </row>
    <row r="122" spans="3:10" s="21" customFormat="1" x14ac:dyDescent="0.3">
      <c r="C122" s="19"/>
      <c r="H122" s="19"/>
      <c r="I122" s="19"/>
      <c r="J122" s="19"/>
    </row>
    <row r="123" spans="3:10" s="21" customFormat="1" x14ac:dyDescent="0.3">
      <c r="C123" s="19"/>
      <c r="H123" s="19"/>
      <c r="I123" s="19"/>
      <c r="J123" s="19"/>
    </row>
    <row r="124" spans="3:10" s="21" customFormat="1" x14ac:dyDescent="0.3">
      <c r="C124" s="19"/>
      <c r="H124" s="19"/>
      <c r="I124" s="19"/>
      <c r="J124" s="19"/>
    </row>
    <row r="125" spans="3:10" s="21" customFormat="1" x14ac:dyDescent="0.3">
      <c r="C125" s="19"/>
      <c r="H125" s="19"/>
      <c r="I125" s="19"/>
      <c r="J125" s="19"/>
    </row>
    <row r="126" spans="3:10" s="21" customFormat="1" x14ac:dyDescent="0.3">
      <c r="C126" s="19"/>
      <c r="H126" s="19"/>
      <c r="I126" s="19"/>
      <c r="J126" s="19"/>
    </row>
    <row r="127" spans="3:10" s="21" customFormat="1" x14ac:dyDescent="0.3">
      <c r="C127" s="19"/>
      <c r="H127" s="19"/>
      <c r="I127" s="19"/>
      <c r="J127" s="19"/>
    </row>
    <row r="128" spans="3:10" s="21" customFormat="1" x14ac:dyDescent="0.3">
      <c r="C128" s="19"/>
      <c r="H128" s="19"/>
      <c r="I128" s="19"/>
      <c r="J128" s="19"/>
    </row>
    <row r="129" spans="3:10" s="21" customFormat="1" x14ac:dyDescent="0.3">
      <c r="C129" s="19"/>
      <c r="H129" s="19"/>
      <c r="I129" s="19"/>
      <c r="J129" s="19"/>
    </row>
    <row r="130" spans="3:10" s="21" customFormat="1" x14ac:dyDescent="0.3">
      <c r="C130" s="19"/>
      <c r="H130" s="19"/>
      <c r="I130" s="19"/>
      <c r="J130" s="19"/>
    </row>
    <row r="131" spans="3:10" s="21" customFormat="1" x14ac:dyDescent="0.3">
      <c r="C131" s="19"/>
      <c r="H131" s="19"/>
      <c r="I131" s="19"/>
      <c r="J131" s="19"/>
    </row>
    <row r="132" spans="3:10" s="21" customFormat="1" x14ac:dyDescent="0.3">
      <c r="C132" s="19"/>
      <c r="H132" s="19"/>
      <c r="I132" s="19"/>
      <c r="J132" s="19"/>
    </row>
    <row r="133" spans="3:10" s="21" customFormat="1" x14ac:dyDescent="0.3">
      <c r="C133" s="19"/>
      <c r="H133" s="19"/>
      <c r="I133" s="19"/>
      <c r="J133" s="19"/>
    </row>
  </sheetData>
  <autoFilter ref="D25:J25" xr:uid="{00000000-0001-0000-0000-000000000000}"/>
  <mergeCells count="112">
    <mergeCell ref="F84:G84"/>
    <mergeCell ref="F85:G85"/>
    <mergeCell ref="A84:A85"/>
    <mergeCell ref="F66:G66"/>
    <mergeCell ref="F67:G67"/>
    <mergeCell ref="A64:A67"/>
    <mergeCell ref="A78:A79"/>
    <mergeCell ref="A74:A77"/>
    <mergeCell ref="F76:G76"/>
    <mergeCell ref="F77:G77"/>
    <mergeCell ref="F78:G78"/>
    <mergeCell ref="F79:G79"/>
    <mergeCell ref="A72:A73"/>
    <mergeCell ref="F72:G72"/>
    <mergeCell ref="F73:G73"/>
    <mergeCell ref="F74:G74"/>
    <mergeCell ref="F75:G75"/>
    <mergeCell ref="A68:A69"/>
    <mergeCell ref="F68:G68"/>
    <mergeCell ref="F69:G69"/>
    <mergeCell ref="A70:A71"/>
    <mergeCell ref="F70:G70"/>
    <mergeCell ref="F71:G71"/>
    <mergeCell ref="A80:A83"/>
    <mergeCell ref="F30:G30"/>
    <mergeCell ref="F31:G31"/>
    <mergeCell ref="A32:A33"/>
    <mergeCell ref="F32:G32"/>
    <mergeCell ref="F33:G33"/>
    <mergeCell ref="F26:G26"/>
    <mergeCell ref="F27:G27"/>
    <mergeCell ref="A28:A29"/>
    <mergeCell ref="F28:G28"/>
    <mergeCell ref="F29:G29"/>
    <mergeCell ref="A62:A63"/>
    <mergeCell ref="A48:A51"/>
    <mergeCell ref="A52:A53"/>
    <mergeCell ref="A54:A55"/>
    <mergeCell ref="A58:A59"/>
    <mergeCell ref="D9:E9"/>
    <mergeCell ref="D10:E10"/>
    <mergeCell ref="D11:E11"/>
    <mergeCell ref="A8:C8"/>
    <mergeCell ref="A60:A61"/>
    <mergeCell ref="A44:A45"/>
    <mergeCell ref="A34:A35"/>
    <mergeCell ref="A26:A27"/>
    <mergeCell ref="A30:A31"/>
    <mergeCell ref="A56:A57"/>
    <mergeCell ref="A38:A39"/>
    <mergeCell ref="A40:A41"/>
    <mergeCell ref="A42:A43"/>
    <mergeCell ref="A46:A47"/>
    <mergeCell ref="C23:C25"/>
    <mergeCell ref="B23:B25"/>
    <mergeCell ref="A23:A25"/>
    <mergeCell ref="A36:A37"/>
    <mergeCell ref="I8:J8"/>
    <mergeCell ref="I9:J9"/>
    <mergeCell ref="I10:J10"/>
    <mergeCell ref="I11:J11"/>
    <mergeCell ref="H22:J22"/>
    <mergeCell ref="G8:H8"/>
    <mergeCell ref="G9:H9"/>
    <mergeCell ref="G10:H10"/>
    <mergeCell ref="G11:H11"/>
    <mergeCell ref="A17:J17"/>
    <mergeCell ref="B9:C9"/>
    <mergeCell ref="B10:C10"/>
    <mergeCell ref="B11:C11"/>
    <mergeCell ref="D8:E8"/>
    <mergeCell ref="A18:J18"/>
    <mergeCell ref="A19:J19"/>
    <mergeCell ref="F34:G34"/>
    <mergeCell ref="F37:G37"/>
    <mergeCell ref="F57:G57"/>
    <mergeCell ref="F42:G42"/>
    <mergeCell ref="F47:G47"/>
    <mergeCell ref="F44:G44"/>
    <mergeCell ref="F45:G45"/>
    <mergeCell ref="F46:G46"/>
    <mergeCell ref="F43:G43"/>
    <mergeCell ref="F49:G49"/>
    <mergeCell ref="F48:G48"/>
    <mergeCell ref="F51:G51"/>
    <mergeCell ref="F50:G50"/>
    <mergeCell ref="F53:G53"/>
    <mergeCell ref="F52:G52"/>
    <mergeCell ref="F80:G80"/>
    <mergeCell ref="F81:G81"/>
    <mergeCell ref="F82:G82"/>
    <mergeCell ref="F83:G83"/>
    <mergeCell ref="F62:G62"/>
    <mergeCell ref="F63:G63"/>
    <mergeCell ref="F23:G25"/>
    <mergeCell ref="E23:E25"/>
    <mergeCell ref="D23:D25"/>
    <mergeCell ref="F64:G64"/>
    <mergeCell ref="F65:G65"/>
    <mergeCell ref="F60:G60"/>
    <mergeCell ref="F61:G61"/>
    <mergeCell ref="F55:G55"/>
    <mergeCell ref="F54:G54"/>
    <mergeCell ref="F36:G36"/>
    <mergeCell ref="F56:G56"/>
    <mergeCell ref="F59:G59"/>
    <mergeCell ref="F58:G58"/>
    <mergeCell ref="F39:G39"/>
    <mergeCell ref="F38:G38"/>
    <mergeCell ref="F41:G41"/>
    <mergeCell ref="F40:G40"/>
    <mergeCell ref="F35:G35"/>
  </mergeCells>
  <phoneticPr fontId="25" type="noConversion"/>
  <pageMargins left="0.7" right="0.7" top="0.75" bottom="0.75" header="0.3" footer="0.3"/>
  <pageSetup paperSize="9" scale="2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1550-75A3-483C-B34E-F55D57915C6B}">
  <sheetPr>
    <pageSetUpPr fitToPage="1"/>
  </sheetPr>
  <dimension ref="A1:BX192"/>
  <sheetViews>
    <sheetView tabSelected="1" topLeftCell="A27" zoomScale="115" zoomScaleNormal="115" workbookViewId="0">
      <pane xSplit="1" ySplit="11" topLeftCell="I116" activePane="bottomRight" state="frozen"/>
      <selection activeCell="A27" sqref="A27"/>
      <selection pane="topRight" activeCell="B27" sqref="B27"/>
      <selection pane="bottomLeft" activeCell="A38" sqref="A38"/>
      <selection pane="bottomRight" activeCell="AJ122" sqref="AJ122:AJ127"/>
    </sheetView>
  </sheetViews>
  <sheetFormatPr defaultColWidth="8.88671875" defaultRowHeight="13.2" x14ac:dyDescent="0.3"/>
  <cols>
    <col min="1" max="1" width="8.88671875" style="15"/>
    <col min="2" max="2" width="12.33203125" style="15" customWidth="1"/>
    <col min="3" max="3" width="13.88671875" style="15" customWidth="1"/>
    <col min="4" max="4" width="14.88671875" style="15" customWidth="1"/>
    <col min="5" max="5" width="11.109375" style="15" customWidth="1"/>
    <col min="6" max="6" width="16.109375" style="15" customWidth="1"/>
    <col min="7" max="7" width="12.5546875" style="16" customWidth="1"/>
    <col min="8" max="9" width="11.6640625" style="15" customWidth="1"/>
    <col min="10" max="12" width="11.6640625" style="16" customWidth="1"/>
    <col min="13" max="15" width="11.6640625" style="15" customWidth="1"/>
    <col min="16" max="16" width="9.88671875" style="15" customWidth="1"/>
    <col min="17" max="35" width="8.88671875" style="15"/>
    <col min="36" max="36" width="9.77734375" style="21" customWidth="1"/>
    <col min="37" max="37" width="12.77734375" style="21" customWidth="1"/>
    <col min="38" max="76" width="8.88671875" style="21"/>
    <col min="77" max="16384" width="8.88671875" style="15"/>
  </cols>
  <sheetData>
    <row r="1" spans="1:35" ht="21" x14ac:dyDescent="0.3">
      <c r="A1" s="33" t="s">
        <v>129</v>
      </c>
      <c r="B1" s="33"/>
      <c r="C1" s="33"/>
      <c r="D1" s="21"/>
      <c r="E1" s="19"/>
      <c r="F1" s="21"/>
      <c r="G1" s="21"/>
      <c r="H1" s="21"/>
      <c r="I1" s="21"/>
      <c r="J1" s="19"/>
      <c r="K1" s="19"/>
      <c r="L1" s="19"/>
      <c r="M1" s="21"/>
      <c r="N1" s="21"/>
      <c r="O1" s="21"/>
      <c r="P1" s="21"/>
      <c r="Q1" s="21"/>
      <c r="R1" s="21"/>
      <c r="S1" s="21"/>
      <c r="T1" s="21"/>
      <c r="U1" s="21"/>
      <c r="V1" s="21"/>
      <c r="W1" s="21"/>
      <c r="X1" s="21"/>
      <c r="Y1" s="21"/>
      <c r="Z1" s="21"/>
      <c r="AA1" s="21"/>
      <c r="AB1" s="21"/>
      <c r="AC1" s="21"/>
      <c r="AD1" s="21"/>
      <c r="AE1" s="21"/>
      <c r="AF1" s="21"/>
      <c r="AG1" s="21"/>
      <c r="AH1" s="21"/>
      <c r="AI1" s="21"/>
    </row>
    <row r="2" spans="1:35" ht="21" x14ac:dyDescent="0.3">
      <c r="A2" s="33" t="s">
        <v>130</v>
      </c>
      <c r="B2" s="33"/>
      <c r="C2" s="33"/>
      <c r="D2" s="21"/>
      <c r="E2" s="19"/>
      <c r="F2" s="21"/>
      <c r="G2" s="21"/>
      <c r="H2" s="21"/>
      <c r="I2" s="21"/>
      <c r="J2" s="19"/>
      <c r="K2" s="19"/>
      <c r="L2" s="19"/>
      <c r="M2" s="21"/>
      <c r="N2" s="21"/>
      <c r="O2" s="21"/>
      <c r="P2" s="21"/>
      <c r="Q2" s="21"/>
      <c r="R2" s="21"/>
      <c r="S2" s="21"/>
      <c r="T2" s="21"/>
      <c r="U2" s="21"/>
      <c r="V2" s="21"/>
      <c r="W2" s="21"/>
      <c r="X2" s="21"/>
      <c r="Y2" s="21"/>
      <c r="Z2" s="21"/>
      <c r="AA2" s="21"/>
      <c r="AB2" s="21"/>
      <c r="AC2" s="21"/>
      <c r="AD2" s="21"/>
      <c r="AE2" s="21"/>
      <c r="AF2" s="21"/>
      <c r="AG2" s="21"/>
      <c r="AH2" s="21"/>
      <c r="AI2" s="21"/>
    </row>
    <row r="3" spans="1:35" x14ac:dyDescent="0.3">
      <c r="A3" s="21"/>
      <c r="B3" s="21"/>
      <c r="C3" s="21"/>
      <c r="D3" s="21"/>
      <c r="E3" s="19"/>
      <c r="F3" s="21"/>
      <c r="G3" s="21"/>
      <c r="H3" s="21"/>
      <c r="I3" s="21"/>
      <c r="J3" s="19"/>
      <c r="K3" s="19"/>
      <c r="L3" s="19"/>
      <c r="M3" s="21"/>
      <c r="N3" s="21"/>
      <c r="O3" s="21"/>
      <c r="P3" s="21"/>
      <c r="Q3" s="21"/>
      <c r="R3" s="21"/>
      <c r="S3" s="21"/>
      <c r="T3" s="21"/>
      <c r="U3" s="21"/>
      <c r="V3" s="21"/>
      <c r="W3" s="21"/>
      <c r="X3" s="21"/>
      <c r="Y3" s="21"/>
      <c r="Z3" s="21"/>
      <c r="AA3" s="21"/>
      <c r="AB3" s="21"/>
      <c r="AC3" s="21"/>
      <c r="AD3" s="21"/>
      <c r="AE3" s="21"/>
      <c r="AF3" s="21"/>
      <c r="AG3" s="21"/>
      <c r="AH3" s="21"/>
      <c r="AI3" s="21"/>
    </row>
    <row r="4" spans="1:35" ht="20.100000000000001" customHeight="1" x14ac:dyDescent="0.3">
      <c r="A4" s="34" t="s">
        <v>167</v>
      </c>
      <c r="B4" s="34"/>
      <c r="C4" s="34"/>
      <c r="D4" s="21"/>
      <c r="E4" s="19"/>
      <c r="F4" s="21"/>
      <c r="G4" s="21"/>
      <c r="H4" s="21"/>
      <c r="I4" s="21"/>
      <c r="J4" s="19"/>
      <c r="K4" s="19"/>
      <c r="L4" s="19"/>
      <c r="M4" s="21"/>
      <c r="N4" s="21"/>
      <c r="O4" s="21"/>
      <c r="P4" s="21"/>
      <c r="Q4" s="21"/>
      <c r="R4" s="21"/>
      <c r="S4" s="21"/>
      <c r="T4" s="21"/>
      <c r="U4" s="21"/>
      <c r="V4" s="21"/>
      <c r="W4" s="21"/>
      <c r="X4" s="21"/>
      <c r="Y4" s="21"/>
      <c r="Z4" s="21"/>
      <c r="AA4" s="21"/>
      <c r="AB4" s="21"/>
      <c r="AC4" s="21"/>
      <c r="AD4" s="21"/>
      <c r="AE4" s="21"/>
      <c r="AF4" s="21"/>
      <c r="AG4" s="21"/>
      <c r="AH4" s="21"/>
      <c r="AI4" s="21"/>
    </row>
    <row r="5" spans="1:35" ht="31.2" customHeight="1" x14ac:dyDescent="0.3">
      <c r="A5" s="35" t="s">
        <v>135</v>
      </c>
      <c r="B5" s="35"/>
      <c r="C5" s="35"/>
      <c r="D5" s="21"/>
      <c r="E5" s="19"/>
      <c r="F5" s="21"/>
      <c r="G5" s="21"/>
      <c r="H5" s="21"/>
      <c r="I5" s="21"/>
      <c r="J5" s="19"/>
      <c r="K5" s="19"/>
      <c r="L5" s="19"/>
      <c r="M5" s="21"/>
      <c r="N5" s="21"/>
      <c r="O5" s="21"/>
      <c r="P5" s="21"/>
      <c r="Q5" s="21"/>
      <c r="R5" s="21"/>
      <c r="S5" s="21"/>
      <c r="T5" s="21"/>
      <c r="U5" s="21"/>
      <c r="V5" s="21"/>
      <c r="W5" s="21"/>
      <c r="X5" s="21"/>
      <c r="Y5" s="21"/>
      <c r="Z5" s="21"/>
      <c r="AA5" s="21"/>
      <c r="AB5" s="21"/>
      <c r="AC5" s="21"/>
      <c r="AD5" s="21"/>
      <c r="AE5" s="21"/>
      <c r="AF5" s="21"/>
      <c r="AG5" s="21"/>
      <c r="AH5" s="21"/>
      <c r="AI5" s="21"/>
    </row>
    <row r="6" spans="1:35" ht="407.1" customHeight="1" x14ac:dyDescent="0.3">
      <c r="A6" s="21"/>
      <c r="B6" s="21"/>
      <c r="C6" s="21"/>
      <c r="D6" s="21"/>
      <c r="E6" s="19"/>
      <c r="F6" s="21"/>
      <c r="G6" s="21"/>
      <c r="H6" s="21"/>
      <c r="I6" s="21"/>
      <c r="J6" s="19"/>
      <c r="K6" s="19"/>
      <c r="L6" s="19"/>
      <c r="M6" s="21"/>
      <c r="N6" s="21"/>
      <c r="O6" s="21"/>
      <c r="P6" s="21"/>
      <c r="Q6" s="21"/>
      <c r="R6" s="21"/>
      <c r="S6" s="21"/>
      <c r="T6" s="21"/>
      <c r="U6" s="21"/>
      <c r="V6" s="21"/>
      <c r="W6" s="21"/>
      <c r="X6" s="21"/>
      <c r="Y6" s="21"/>
      <c r="Z6" s="21"/>
      <c r="AA6" s="21"/>
      <c r="AB6" s="21"/>
      <c r="AC6" s="21"/>
      <c r="AD6" s="21"/>
      <c r="AE6" s="21"/>
      <c r="AF6" s="21"/>
      <c r="AG6" s="21"/>
      <c r="AH6" s="21"/>
      <c r="AI6" s="21"/>
    </row>
    <row r="7" spans="1:35" ht="31.2" customHeight="1" x14ac:dyDescent="0.3">
      <c r="A7" s="35" t="s">
        <v>136</v>
      </c>
      <c r="B7" s="35"/>
      <c r="C7" s="35"/>
      <c r="D7" s="25"/>
      <c r="E7" s="28"/>
      <c r="F7" s="25"/>
      <c r="G7" s="25"/>
      <c r="H7" s="25"/>
      <c r="I7" s="25"/>
      <c r="J7" s="28"/>
      <c r="K7" s="28"/>
      <c r="L7" s="19"/>
      <c r="M7" s="21"/>
      <c r="N7" s="21"/>
      <c r="O7" s="21"/>
      <c r="P7" s="21"/>
      <c r="Q7" s="21"/>
      <c r="R7" s="21"/>
      <c r="S7" s="21"/>
      <c r="T7" s="21"/>
      <c r="U7" s="21"/>
      <c r="V7" s="21"/>
      <c r="W7" s="21"/>
      <c r="X7" s="21"/>
      <c r="Y7" s="21"/>
      <c r="Z7" s="21"/>
      <c r="AA7" s="21"/>
      <c r="AB7" s="21"/>
      <c r="AC7" s="21"/>
      <c r="AD7" s="21"/>
      <c r="AE7" s="21"/>
      <c r="AF7" s="21"/>
      <c r="AG7" s="21"/>
      <c r="AH7" s="21"/>
      <c r="AI7" s="21"/>
    </row>
    <row r="8" spans="1:35" ht="31.2" customHeight="1" x14ac:dyDescent="0.3">
      <c r="A8" s="35" t="s">
        <v>155</v>
      </c>
      <c r="B8" s="35"/>
      <c r="C8" s="35"/>
      <c r="D8" s="25"/>
      <c r="E8" s="28"/>
      <c r="F8" s="25"/>
      <c r="G8" s="25"/>
      <c r="H8" s="25"/>
      <c r="I8" s="25"/>
      <c r="J8" s="28"/>
      <c r="K8" s="28"/>
      <c r="L8" s="19"/>
      <c r="M8" s="21"/>
      <c r="N8" s="21"/>
      <c r="O8" s="21"/>
      <c r="P8" s="21"/>
      <c r="Q8" s="21"/>
      <c r="R8" s="21"/>
      <c r="S8" s="21"/>
      <c r="T8" s="21"/>
      <c r="U8" s="21"/>
      <c r="V8" s="21"/>
      <c r="W8" s="21"/>
      <c r="X8" s="21"/>
      <c r="Y8" s="21"/>
      <c r="Z8" s="21"/>
      <c r="AA8" s="21"/>
      <c r="AB8" s="21"/>
      <c r="AC8" s="21"/>
      <c r="AD8" s="21"/>
      <c r="AE8" s="21"/>
      <c r="AF8" s="21"/>
      <c r="AG8" s="21"/>
      <c r="AH8" s="21"/>
      <c r="AI8" s="21"/>
    </row>
    <row r="9" spans="1:35" ht="13.2" customHeight="1" x14ac:dyDescent="0.3">
      <c r="A9" s="35"/>
      <c r="B9" s="35"/>
      <c r="C9" s="35"/>
      <c r="D9" s="25"/>
      <c r="E9" s="28"/>
      <c r="F9" s="25"/>
      <c r="G9" s="25"/>
      <c r="H9" s="25"/>
      <c r="I9" s="25"/>
      <c r="J9" s="28"/>
      <c r="K9" s="28"/>
      <c r="L9" s="19"/>
      <c r="M9" s="21"/>
      <c r="N9" s="21"/>
      <c r="O9" s="21"/>
      <c r="P9" s="21"/>
      <c r="Q9" s="21"/>
      <c r="R9" s="21"/>
      <c r="S9" s="21"/>
      <c r="T9" s="21"/>
      <c r="U9" s="21"/>
      <c r="V9" s="21"/>
      <c r="W9" s="21"/>
      <c r="X9" s="21"/>
      <c r="Y9" s="21"/>
      <c r="Z9" s="21"/>
      <c r="AA9" s="21"/>
      <c r="AB9" s="21"/>
      <c r="AC9" s="21"/>
      <c r="AD9" s="21"/>
      <c r="AE9" s="21"/>
      <c r="AF9" s="21"/>
      <c r="AG9" s="21"/>
      <c r="AH9" s="21"/>
      <c r="AI9" s="21"/>
    </row>
    <row r="10" spans="1:35" ht="23.7" customHeight="1" x14ac:dyDescent="0.3">
      <c r="A10" s="35"/>
      <c r="B10" s="35"/>
      <c r="C10" s="35"/>
      <c r="D10" s="49" t="s">
        <v>137</v>
      </c>
      <c r="E10" s="49"/>
      <c r="F10" s="95" t="s">
        <v>144</v>
      </c>
      <c r="G10" s="95"/>
      <c r="H10" s="36" t="s">
        <v>145</v>
      </c>
      <c r="I10" s="95" t="s">
        <v>146</v>
      </c>
      <c r="J10" s="95"/>
      <c r="K10" s="28"/>
      <c r="L10" s="19"/>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1:35" ht="23.1" customHeight="1" x14ac:dyDescent="0.3">
      <c r="A11" s="35"/>
      <c r="B11" s="35"/>
      <c r="C11" s="35"/>
      <c r="D11" s="123" t="s">
        <v>156</v>
      </c>
      <c r="E11" s="123"/>
      <c r="F11" s="123" t="s">
        <v>157</v>
      </c>
      <c r="G11" s="123"/>
      <c r="H11" s="50" t="s">
        <v>158</v>
      </c>
      <c r="I11" s="124" t="s">
        <v>151</v>
      </c>
      <c r="J11" s="124"/>
      <c r="K11" s="28"/>
      <c r="L11" s="19"/>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1:35" ht="14.4" x14ac:dyDescent="0.3">
      <c r="A12" s="35"/>
      <c r="B12" s="35"/>
      <c r="C12" s="35"/>
      <c r="D12" s="21"/>
      <c r="E12" s="19"/>
      <c r="F12" s="21"/>
      <c r="G12" s="21"/>
      <c r="H12" s="21"/>
      <c r="I12" s="21"/>
      <c r="J12" s="19"/>
      <c r="K12" s="28"/>
      <c r="L12" s="19"/>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1:35" ht="31.2" customHeight="1" x14ac:dyDescent="0.3">
      <c r="A13" s="35" t="s">
        <v>159</v>
      </c>
      <c r="B13" s="35"/>
      <c r="C13" s="35"/>
      <c r="D13" s="25"/>
      <c r="E13" s="28"/>
      <c r="F13" s="25"/>
      <c r="G13" s="25"/>
      <c r="H13" s="25"/>
      <c r="I13" s="25"/>
      <c r="J13" s="28"/>
      <c r="K13" s="28"/>
      <c r="L13" s="19"/>
      <c r="M13" s="21"/>
      <c r="N13" s="21"/>
      <c r="O13" s="21"/>
      <c r="P13" s="21"/>
      <c r="Q13" s="21"/>
      <c r="R13" s="21"/>
      <c r="S13" s="21"/>
      <c r="T13" s="21"/>
      <c r="U13" s="21"/>
      <c r="V13" s="21"/>
      <c r="W13" s="21"/>
      <c r="X13" s="21"/>
      <c r="Y13" s="21"/>
      <c r="Z13" s="21"/>
      <c r="AA13" s="21"/>
      <c r="AB13" s="21"/>
      <c r="AC13" s="21"/>
      <c r="AD13" s="21"/>
      <c r="AE13" s="21"/>
      <c r="AF13" s="21"/>
      <c r="AG13" s="21"/>
      <c r="AH13" s="21"/>
      <c r="AI13" s="21"/>
    </row>
    <row r="14" spans="1:35" ht="13.2" customHeight="1" x14ac:dyDescent="0.3">
      <c r="A14" s="35"/>
      <c r="B14" s="35"/>
      <c r="C14" s="35"/>
      <c r="D14" s="25"/>
      <c r="E14" s="28"/>
      <c r="F14" s="25"/>
      <c r="G14" s="25"/>
      <c r="H14" s="25"/>
      <c r="I14" s="25"/>
      <c r="J14" s="28"/>
      <c r="K14" s="28"/>
      <c r="L14" s="19"/>
      <c r="M14" s="21"/>
      <c r="N14" s="21"/>
      <c r="O14" s="21"/>
      <c r="P14" s="21"/>
      <c r="Q14" s="21"/>
      <c r="R14" s="21"/>
      <c r="S14" s="21"/>
      <c r="T14" s="21"/>
      <c r="U14" s="21"/>
      <c r="V14" s="21"/>
      <c r="W14" s="21"/>
      <c r="X14" s="21"/>
      <c r="Y14" s="21"/>
      <c r="Z14" s="21"/>
      <c r="AA14" s="21"/>
      <c r="AB14" s="21"/>
      <c r="AC14" s="21"/>
      <c r="AD14" s="21"/>
      <c r="AE14" s="21"/>
      <c r="AF14" s="21"/>
      <c r="AG14" s="21"/>
      <c r="AH14" s="21"/>
      <c r="AI14" s="21"/>
    </row>
    <row r="15" spans="1:35" ht="23.7" customHeight="1" x14ac:dyDescent="0.3">
      <c r="A15" s="35"/>
      <c r="B15" s="35"/>
      <c r="C15" s="35"/>
      <c r="D15" s="51" t="s">
        <v>137</v>
      </c>
      <c r="E15" s="51"/>
      <c r="F15" s="125" t="s">
        <v>144</v>
      </c>
      <c r="G15" s="125"/>
      <c r="H15" s="52" t="s">
        <v>145</v>
      </c>
      <c r="I15" s="125" t="s">
        <v>146</v>
      </c>
      <c r="J15" s="125"/>
      <c r="K15" s="28"/>
      <c r="L15" s="19"/>
      <c r="M15" s="21"/>
      <c r="N15" s="21"/>
      <c r="O15" s="21"/>
      <c r="P15" s="21"/>
      <c r="Q15" s="21"/>
      <c r="R15" s="21"/>
      <c r="S15" s="21"/>
      <c r="T15" s="21"/>
      <c r="U15" s="21"/>
      <c r="V15" s="21"/>
      <c r="W15" s="21"/>
      <c r="X15" s="21"/>
      <c r="Y15" s="21"/>
      <c r="Z15" s="21"/>
      <c r="AA15" s="21"/>
      <c r="AB15" s="21"/>
      <c r="AC15" s="21"/>
      <c r="AD15" s="21"/>
      <c r="AE15" s="21"/>
      <c r="AF15" s="21"/>
      <c r="AG15" s="21"/>
      <c r="AH15" s="21"/>
      <c r="AI15" s="21"/>
    </row>
    <row r="16" spans="1:35" ht="15.6" customHeight="1" x14ac:dyDescent="0.3">
      <c r="A16" s="35"/>
      <c r="B16" s="35"/>
      <c r="C16" s="35"/>
      <c r="D16" s="101" t="s">
        <v>160</v>
      </c>
      <c r="E16" s="101"/>
      <c r="F16" s="37" t="s">
        <v>157</v>
      </c>
      <c r="G16" s="37"/>
      <c r="H16" s="37" t="s">
        <v>158</v>
      </c>
      <c r="I16" s="38" t="s">
        <v>151</v>
      </c>
      <c r="J16" s="38"/>
      <c r="K16" s="28"/>
      <c r="L16" s="19"/>
      <c r="M16" s="21"/>
      <c r="N16" s="21"/>
      <c r="O16" s="21"/>
      <c r="P16" s="21"/>
      <c r="Q16" s="21"/>
      <c r="R16" s="21"/>
      <c r="S16" s="21"/>
      <c r="T16" s="21"/>
      <c r="U16" s="21"/>
      <c r="V16" s="21"/>
      <c r="W16" s="21"/>
      <c r="X16" s="21"/>
      <c r="Y16" s="21"/>
      <c r="Z16" s="21"/>
      <c r="AA16" s="21"/>
      <c r="AB16" s="21"/>
      <c r="AC16" s="21"/>
      <c r="AD16" s="21"/>
      <c r="AE16" s="21"/>
      <c r="AF16" s="21"/>
      <c r="AG16" s="21"/>
      <c r="AH16" s="21"/>
      <c r="AI16" s="21"/>
    </row>
    <row r="17" spans="1:35" ht="15.6" customHeight="1" x14ac:dyDescent="0.3">
      <c r="A17" s="35"/>
      <c r="B17" s="35"/>
      <c r="C17" s="35"/>
      <c r="D17" s="21" t="s">
        <v>52</v>
      </c>
      <c r="E17" s="19"/>
      <c r="F17" s="26" t="s">
        <v>157</v>
      </c>
      <c r="G17" s="26"/>
      <c r="H17" s="26" t="s">
        <v>158</v>
      </c>
      <c r="I17" s="28" t="s">
        <v>151</v>
      </c>
      <c r="J17" s="28"/>
      <c r="K17" s="28"/>
      <c r="L17" s="19"/>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1:35" ht="15.6" customHeight="1" x14ac:dyDescent="0.3">
      <c r="A18" s="35"/>
      <c r="B18" s="35"/>
      <c r="C18" s="35"/>
      <c r="D18" s="30" t="s">
        <v>161</v>
      </c>
      <c r="E18" s="19"/>
      <c r="F18" s="26" t="s">
        <v>157</v>
      </c>
      <c r="G18" s="26"/>
      <c r="H18" s="26" t="s">
        <v>158</v>
      </c>
      <c r="I18" s="28" t="s">
        <v>151</v>
      </c>
      <c r="J18" s="28"/>
      <c r="K18" s="28"/>
      <c r="L18" s="19"/>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1:35" ht="15.6" customHeight="1" x14ac:dyDescent="0.3">
      <c r="A19" s="21"/>
      <c r="B19" s="21"/>
      <c r="C19" s="21"/>
      <c r="D19" s="15" t="s">
        <v>162</v>
      </c>
      <c r="E19" s="19"/>
      <c r="F19" s="26" t="s">
        <v>157</v>
      </c>
      <c r="G19" s="26"/>
      <c r="H19" s="26" t="s">
        <v>158</v>
      </c>
      <c r="I19" s="28" t="s">
        <v>151</v>
      </c>
      <c r="J19" s="28"/>
      <c r="K19" s="28"/>
      <c r="L19" s="19"/>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1:35" ht="15.6" customHeight="1" x14ac:dyDescent="0.3">
      <c r="A20" s="21"/>
      <c r="B20" s="21"/>
      <c r="C20" s="21"/>
      <c r="D20" s="21" t="s">
        <v>163</v>
      </c>
      <c r="E20" s="19"/>
      <c r="F20" s="26" t="s">
        <v>157</v>
      </c>
      <c r="G20" s="26"/>
      <c r="H20" s="26" t="s">
        <v>158</v>
      </c>
      <c r="I20" s="28" t="s">
        <v>151</v>
      </c>
      <c r="J20" s="28"/>
      <c r="K20" s="28"/>
      <c r="L20" s="19"/>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1:35" ht="15.6" customHeight="1" x14ac:dyDescent="0.3">
      <c r="A21" s="21"/>
      <c r="B21" s="21"/>
      <c r="C21" s="21"/>
      <c r="D21" s="21" t="s">
        <v>53</v>
      </c>
      <c r="E21" s="19"/>
      <c r="F21" s="26" t="s">
        <v>157</v>
      </c>
      <c r="G21" s="26"/>
      <c r="H21" s="26" t="s">
        <v>158</v>
      </c>
      <c r="I21" s="28" t="s">
        <v>151</v>
      </c>
      <c r="J21" s="28"/>
      <c r="K21" s="28"/>
      <c r="L21" s="19"/>
      <c r="M21" s="21"/>
      <c r="N21" s="21"/>
      <c r="O21" s="21"/>
      <c r="P21" s="21"/>
      <c r="Q21" s="21"/>
      <c r="R21" s="21"/>
      <c r="S21" s="21"/>
      <c r="T21" s="21"/>
      <c r="U21" s="21"/>
      <c r="V21" s="21"/>
      <c r="W21" s="21"/>
      <c r="X21" s="21"/>
      <c r="Y21" s="21"/>
      <c r="Z21" s="21"/>
      <c r="AA21" s="21"/>
      <c r="AB21" s="21"/>
      <c r="AC21" s="21"/>
      <c r="AD21" s="21"/>
      <c r="AE21" s="21"/>
      <c r="AF21" s="21"/>
      <c r="AG21" s="21"/>
      <c r="AH21" s="21"/>
      <c r="AI21" s="21"/>
    </row>
    <row r="22" spans="1:35" ht="15.6" customHeight="1" x14ac:dyDescent="0.3">
      <c r="A22" s="21"/>
      <c r="B22" s="21"/>
      <c r="C22" s="21"/>
      <c r="D22" s="24" t="s">
        <v>164</v>
      </c>
      <c r="E22" s="24"/>
      <c r="F22" s="27" t="s">
        <v>157</v>
      </c>
      <c r="G22" s="27"/>
      <c r="H22" s="27" t="s">
        <v>158</v>
      </c>
      <c r="I22" s="29" t="s">
        <v>151</v>
      </c>
      <c r="J22" s="29"/>
      <c r="K22" s="28"/>
      <c r="L22" s="19"/>
      <c r="M22" s="21"/>
      <c r="N22" s="21"/>
      <c r="O22" s="21"/>
      <c r="P22" s="21"/>
      <c r="Q22" s="21"/>
      <c r="R22" s="21"/>
      <c r="S22" s="21"/>
      <c r="T22" s="21"/>
      <c r="U22" s="21"/>
      <c r="V22" s="21"/>
      <c r="W22" s="21"/>
      <c r="X22" s="21"/>
      <c r="Y22" s="21"/>
      <c r="Z22" s="21"/>
      <c r="AA22" s="21"/>
      <c r="AB22" s="21"/>
      <c r="AC22" s="21"/>
      <c r="AD22" s="21"/>
      <c r="AE22" s="21"/>
      <c r="AF22" s="21"/>
      <c r="AG22" s="21"/>
      <c r="AH22" s="21"/>
      <c r="AI22" s="21"/>
    </row>
    <row r="23" spans="1:35" x14ac:dyDescent="0.3">
      <c r="A23" s="21"/>
      <c r="B23" s="21"/>
      <c r="C23" s="21"/>
      <c r="D23" s="21"/>
      <c r="E23" s="21"/>
      <c r="F23" s="21"/>
      <c r="G23" s="19"/>
      <c r="H23" s="21"/>
      <c r="I23" s="21"/>
      <c r="J23" s="19"/>
      <c r="K23" s="28"/>
      <c r="L23" s="19"/>
      <c r="M23" s="21"/>
      <c r="N23" s="21"/>
      <c r="O23" s="21"/>
      <c r="P23" s="21"/>
      <c r="Q23" s="21"/>
      <c r="R23" s="21"/>
      <c r="S23" s="21"/>
      <c r="T23" s="21"/>
      <c r="U23" s="21"/>
      <c r="V23" s="21"/>
      <c r="W23" s="21"/>
      <c r="X23" s="21"/>
      <c r="Y23" s="21"/>
      <c r="Z23" s="21"/>
      <c r="AA23" s="21"/>
      <c r="AB23" s="21"/>
      <c r="AC23" s="21"/>
      <c r="AD23" s="21"/>
      <c r="AE23" s="21"/>
      <c r="AF23" s="21"/>
      <c r="AG23" s="21"/>
      <c r="AH23" s="21"/>
      <c r="AI23" s="21"/>
    </row>
    <row r="24" spans="1:35" x14ac:dyDescent="0.3">
      <c r="A24" s="21"/>
      <c r="B24" s="21"/>
      <c r="C24" s="21"/>
      <c r="D24" s="21"/>
      <c r="E24" s="21"/>
      <c r="F24" s="21"/>
      <c r="G24" s="19"/>
      <c r="H24" s="21"/>
      <c r="I24" s="21"/>
      <c r="J24" s="19"/>
      <c r="K24" s="28"/>
      <c r="L24" s="19"/>
      <c r="M24" s="21"/>
      <c r="N24" s="21"/>
      <c r="O24" s="21"/>
      <c r="P24" s="21"/>
      <c r="Q24" s="21"/>
      <c r="R24" s="21"/>
      <c r="S24" s="21"/>
      <c r="T24" s="21"/>
      <c r="U24" s="21"/>
      <c r="V24" s="21"/>
      <c r="W24" s="21"/>
      <c r="X24" s="21"/>
      <c r="Y24" s="21"/>
      <c r="Z24" s="21"/>
      <c r="AA24" s="21"/>
      <c r="AB24" s="21"/>
      <c r="AC24" s="21"/>
      <c r="AD24" s="21"/>
      <c r="AE24" s="21"/>
      <c r="AF24" s="21"/>
      <c r="AG24" s="21"/>
      <c r="AH24" s="21"/>
      <c r="AI24" s="21"/>
    </row>
    <row r="25" spans="1:35" x14ac:dyDescent="0.3">
      <c r="A25" s="21"/>
      <c r="B25" s="21"/>
      <c r="C25" s="21"/>
      <c r="D25" s="21"/>
      <c r="E25" s="21"/>
      <c r="F25" s="21"/>
      <c r="G25" s="19"/>
      <c r="H25" s="21"/>
      <c r="I25" s="21"/>
      <c r="J25" s="19"/>
      <c r="K25" s="28"/>
      <c r="L25" s="19"/>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1:35" x14ac:dyDescent="0.3">
      <c r="A26" s="21"/>
      <c r="B26" s="21"/>
      <c r="C26" s="21"/>
      <c r="D26" s="21"/>
      <c r="E26" s="21"/>
      <c r="F26" s="21"/>
      <c r="G26" s="19"/>
      <c r="H26" s="21"/>
      <c r="I26" s="21"/>
      <c r="J26" s="19"/>
      <c r="K26" s="19"/>
      <c r="L26" s="19"/>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1:35" ht="14.4" x14ac:dyDescent="0.3">
      <c r="A27" s="35" t="s">
        <v>154</v>
      </c>
      <c r="B27" s="35"/>
      <c r="C27" s="35"/>
      <c r="D27" s="21"/>
      <c r="E27" s="21"/>
      <c r="F27" s="21"/>
      <c r="G27" s="19"/>
      <c r="H27" s="21"/>
      <c r="I27" s="21"/>
      <c r="J27" s="19"/>
      <c r="K27" s="19"/>
      <c r="L27" s="19"/>
      <c r="M27" s="21"/>
      <c r="N27" s="21"/>
      <c r="O27" s="21"/>
      <c r="P27" s="21"/>
      <c r="Q27" s="21"/>
      <c r="R27" s="21"/>
      <c r="S27" s="21"/>
      <c r="T27" s="21"/>
      <c r="U27" s="21"/>
      <c r="V27" s="21"/>
      <c r="W27" s="21"/>
      <c r="X27" s="21"/>
      <c r="Y27" s="21"/>
      <c r="Z27" s="21"/>
      <c r="AA27" s="21"/>
      <c r="AB27" s="21"/>
      <c r="AC27" s="21"/>
      <c r="AD27" s="21"/>
      <c r="AE27" s="21"/>
      <c r="AF27" s="21"/>
      <c r="AG27" s="21"/>
      <c r="AH27" s="21"/>
      <c r="AI27" s="21"/>
    </row>
    <row r="28" spans="1:35" x14ac:dyDescent="0.3">
      <c r="A28" s="21"/>
      <c r="B28" s="21"/>
      <c r="C28" s="21"/>
      <c r="D28" s="21"/>
      <c r="E28" s="21"/>
      <c r="F28" s="21"/>
      <c r="G28" s="19"/>
      <c r="H28" s="21"/>
      <c r="I28" s="21"/>
      <c r="J28" s="19"/>
      <c r="K28" s="19"/>
      <c r="L28" s="19"/>
      <c r="M28" s="21"/>
      <c r="N28" s="21"/>
      <c r="O28" s="21"/>
      <c r="P28" s="21"/>
      <c r="Q28" s="21"/>
      <c r="R28" s="21"/>
      <c r="S28" s="21"/>
      <c r="T28" s="21"/>
      <c r="U28" s="21"/>
      <c r="V28" s="21"/>
      <c r="W28" s="21"/>
      <c r="X28" s="21"/>
      <c r="Y28" s="21"/>
      <c r="Z28" s="21"/>
      <c r="AA28" s="21"/>
      <c r="AB28" s="21"/>
      <c r="AC28" s="21"/>
      <c r="AD28" s="21"/>
      <c r="AE28" s="21"/>
      <c r="AF28" s="21"/>
      <c r="AG28" s="21"/>
      <c r="AH28" s="21"/>
      <c r="AI28" s="21"/>
    </row>
    <row r="29" spans="1:35" ht="54" customHeight="1" x14ac:dyDescent="0.3">
      <c r="A29" s="121" t="s">
        <v>204</v>
      </c>
      <c r="B29" s="121"/>
      <c r="C29" s="121"/>
      <c r="D29" s="121"/>
      <c r="E29" s="121"/>
      <c r="F29" s="121"/>
      <c r="G29" s="121"/>
      <c r="H29" s="121"/>
      <c r="I29" s="121"/>
      <c r="J29" s="121"/>
      <c r="K29" s="19"/>
      <c r="L29" s="19"/>
      <c r="M29" s="21"/>
      <c r="N29" s="21"/>
      <c r="O29" s="21"/>
      <c r="P29" s="21"/>
      <c r="Q29" s="21"/>
      <c r="R29" s="21"/>
      <c r="S29" s="21"/>
      <c r="T29" s="21"/>
      <c r="U29" s="21"/>
      <c r="V29" s="21"/>
      <c r="W29" s="21"/>
      <c r="X29" s="21"/>
      <c r="Y29" s="21"/>
      <c r="Z29" s="21"/>
      <c r="AA29" s="21"/>
      <c r="AB29" s="21"/>
      <c r="AC29" s="21"/>
      <c r="AD29" s="21"/>
      <c r="AE29" s="21"/>
      <c r="AF29" s="21"/>
      <c r="AG29" s="21"/>
      <c r="AH29" s="21"/>
      <c r="AI29" s="21"/>
    </row>
    <row r="30" spans="1:35" x14ac:dyDescent="0.3">
      <c r="A30" s="21"/>
      <c r="B30" s="21"/>
      <c r="C30" s="21"/>
      <c r="D30" s="21"/>
      <c r="E30" s="21"/>
      <c r="F30" s="21"/>
      <c r="G30" s="19"/>
      <c r="H30" s="21"/>
      <c r="I30" s="21"/>
      <c r="J30" s="19"/>
      <c r="K30" s="19"/>
      <c r="L30" s="19"/>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35" x14ac:dyDescent="0.3">
      <c r="A31" s="21"/>
      <c r="B31" s="21"/>
      <c r="C31" s="21"/>
      <c r="D31" s="21"/>
      <c r="E31" s="21"/>
      <c r="F31" s="21"/>
      <c r="G31" s="19"/>
      <c r="H31" s="21"/>
      <c r="I31" s="21"/>
      <c r="J31" s="19"/>
      <c r="K31" s="19"/>
      <c r="L31" s="19"/>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1:35" x14ac:dyDescent="0.3">
      <c r="A32" s="21"/>
      <c r="B32" s="21"/>
      <c r="C32" s="21"/>
      <c r="D32" s="21"/>
      <c r="E32" s="21"/>
      <c r="F32" s="21"/>
      <c r="G32" s="19"/>
      <c r="H32" s="21"/>
      <c r="I32" s="21"/>
      <c r="J32" s="53" t="s">
        <v>77</v>
      </c>
      <c r="K32" s="18"/>
      <c r="L32" s="18"/>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76" s="78" customFormat="1" ht="46.2" customHeight="1" x14ac:dyDescent="0.3">
      <c r="A33" s="74"/>
      <c r="B33" s="74"/>
      <c r="C33" s="74"/>
      <c r="D33" s="75"/>
      <c r="E33" s="75"/>
      <c r="F33" s="75"/>
      <c r="G33" s="75"/>
      <c r="H33" s="79" t="s">
        <v>219</v>
      </c>
      <c r="I33" s="79" t="s">
        <v>219</v>
      </c>
      <c r="J33" s="80" t="s">
        <v>220</v>
      </c>
      <c r="K33" s="80" t="s">
        <v>220</v>
      </c>
      <c r="L33" s="81">
        <v>1.4E-3</v>
      </c>
      <c r="M33" s="81">
        <v>1.4E-3</v>
      </c>
      <c r="N33" s="81" t="s">
        <v>245</v>
      </c>
      <c r="O33" s="81" t="s">
        <v>245</v>
      </c>
      <c r="P33" s="76"/>
      <c r="Q33" s="76"/>
      <c r="R33" s="76" t="s">
        <v>79</v>
      </c>
      <c r="S33" s="76" t="s">
        <v>79</v>
      </c>
      <c r="T33" s="76" t="s">
        <v>79</v>
      </c>
      <c r="U33" s="76" t="s">
        <v>79</v>
      </c>
      <c r="V33" s="76" t="s">
        <v>79</v>
      </c>
      <c r="W33" s="76" t="s">
        <v>79</v>
      </c>
      <c r="X33" s="76" t="s">
        <v>79</v>
      </c>
      <c r="Y33" s="76" t="s">
        <v>79</v>
      </c>
      <c r="Z33" s="76" t="s">
        <v>79</v>
      </c>
      <c r="AA33" s="76" t="s">
        <v>79</v>
      </c>
      <c r="AB33" s="76" t="s">
        <v>79</v>
      </c>
      <c r="AC33" s="76" t="s">
        <v>79</v>
      </c>
      <c r="AD33" s="77">
        <v>950</v>
      </c>
      <c r="AE33" s="77">
        <v>180</v>
      </c>
      <c r="AF33" s="77">
        <v>80</v>
      </c>
      <c r="AG33" s="76" t="s">
        <v>78</v>
      </c>
      <c r="AH33" s="77">
        <v>350</v>
      </c>
      <c r="AI33" s="76"/>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row>
    <row r="34" spans="1:76" s="14" customFormat="1" ht="34.5" customHeight="1" x14ac:dyDescent="0.3">
      <c r="A34" s="32"/>
      <c r="B34" s="32"/>
      <c r="C34" s="32"/>
      <c r="D34" s="32"/>
      <c r="E34" s="32"/>
      <c r="F34" s="32"/>
      <c r="G34" s="32"/>
      <c r="H34" s="90" t="s">
        <v>92</v>
      </c>
      <c r="I34" s="90"/>
      <c r="J34" s="90"/>
      <c r="K34" s="90"/>
      <c r="L34" s="90"/>
      <c r="M34" s="90"/>
      <c r="N34" s="85"/>
      <c r="O34" s="85"/>
      <c r="P34" s="90" t="s">
        <v>37</v>
      </c>
      <c r="Q34" s="90"/>
      <c r="R34" s="90"/>
      <c r="S34" s="90"/>
      <c r="T34" s="90"/>
      <c r="U34" s="120" t="s">
        <v>38</v>
      </c>
      <c r="V34" s="120"/>
      <c r="W34" s="120"/>
      <c r="X34" s="120"/>
      <c r="Y34" s="120"/>
      <c r="Z34" s="120"/>
      <c r="AA34" s="120"/>
      <c r="AB34" s="90" t="s">
        <v>39</v>
      </c>
      <c r="AC34" s="90"/>
      <c r="AD34" s="90"/>
      <c r="AE34" s="90"/>
      <c r="AF34" s="90"/>
      <c r="AG34" s="90"/>
      <c r="AH34" s="90"/>
      <c r="AI34" s="90"/>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row>
    <row r="35" spans="1:76" s="14" customFormat="1" ht="66" x14ac:dyDescent="0.3">
      <c r="A35" s="90" t="s">
        <v>152</v>
      </c>
      <c r="B35" s="90" t="s">
        <v>104</v>
      </c>
      <c r="C35" s="90" t="s">
        <v>12</v>
      </c>
      <c r="D35" s="90" t="s">
        <v>13</v>
      </c>
      <c r="E35" s="90" t="s">
        <v>165</v>
      </c>
      <c r="F35" s="90" t="s">
        <v>122</v>
      </c>
      <c r="G35" s="90"/>
      <c r="H35" s="61" t="s">
        <v>80</v>
      </c>
      <c r="I35" s="61" t="s">
        <v>83</v>
      </c>
      <c r="J35" s="61" t="s">
        <v>81</v>
      </c>
      <c r="K35" s="61" t="s">
        <v>84</v>
      </c>
      <c r="L35" s="61" t="s">
        <v>82</v>
      </c>
      <c r="M35" s="61" t="s">
        <v>85</v>
      </c>
      <c r="N35" s="59" t="s">
        <v>237</v>
      </c>
      <c r="O35" s="59" t="s">
        <v>237</v>
      </c>
      <c r="P35" s="62" t="s">
        <v>40</v>
      </c>
      <c r="Q35" s="62" t="s">
        <v>41</v>
      </c>
      <c r="R35" s="62" t="s">
        <v>42</v>
      </c>
      <c r="S35" s="62" t="s">
        <v>43</v>
      </c>
      <c r="T35" s="62" t="s">
        <v>44</v>
      </c>
      <c r="U35" s="61" t="s">
        <v>45</v>
      </c>
      <c r="V35" s="61" t="s">
        <v>46</v>
      </c>
      <c r="W35" s="61" t="s">
        <v>47</v>
      </c>
      <c r="X35" s="61" t="s">
        <v>48</v>
      </c>
      <c r="Y35" s="61" t="s">
        <v>49</v>
      </c>
      <c r="Z35" s="61" t="s">
        <v>50</v>
      </c>
      <c r="AA35" s="61" t="s">
        <v>51</v>
      </c>
      <c r="AB35" s="62" t="s">
        <v>52</v>
      </c>
      <c r="AC35" s="62" t="s">
        <v>53</v>
      </c>
      <c r="AD35" s="62" t="s">
        <v>54</v>
      </c>
      <c r="AE35" s="62" t="s">
        <v>55</v>
      </c>
      <c r="AF35" s="62" t="s">
        <v>56</v>
      </c>
      <c r="AG35" s="62" t="s">
        <v>57</v>
      </c>
      <c r="AH35" s="62" t="s">
        <v>58</v>
      </c>
      <c r="AI35" s="62" t="s">
        <v>59</v>
      </c>
      <c r="AJ35" s="62" t="s">
        <v>238</v>
      </c>
      <c r="AK35" s="32" t="s">
        <v>11</v>
      </c>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row>
    <row r="36" spans="1:76" s="14" customFormat="1" x14ac:dyDescent="0.3">
      <c r="A36" s="90"/>
      <c r="B36" s="90"/>
      <c r="C36" s="90"/>
      <c r="D36" s="90"/>
      <c r="E36" s="90"/>
      <c r="F36" s="90"/>
      <c r="G36" s="90"/>
      <c r="H36" s="63" t="s">
        <v>7</v>
      </c>
      <c r="I36" s="63" t="s">
        <v>7</v>
      </c>
      <c r="J36" s="63" t="s">
        <v>7</v>
      </c>
      <c r="K36" s="63" t="s">
        <v>7</v>
      </c>
      <c r="L36" s="63" t="s">
        <v>7</v>
      </c>
      <c r="M36" s="63" t="s">
        <v>7</v>
      </c>
      <c r="N36" s="63" t="s">
        <v>7</v>
      </c>
      <c r="O36" s="63" t="s">
        <v>7</v>
      </c>
      <c r="P36" s="63" t="s">
        <v>76</v>
      </c>
      <c r="Q36" s="63" t="s">
        <v>76</v>
      </c>
      <c r="R36" s="63" t="s">
        <v>76</v>
      </c>
      <c r="S36" s="63" t="s">
        <v>76</v>
      </c>
      <c r="T36" s="63" t="s">
        <v>76</v>
      </c>
      <c r="U36" s="63" t="s">
        <v>76</v>
      </c>
      <c r="V36" s="63" t="s">
        <v>76</v>
      </c>
      <c r="W36" s="63" t="s">
        <v>76</v>
      </c>
      <c r="X36" s="63" t="s">
        <v>76</v>
      </c>
      <c r="Y36" s="63" t="s">
        <v>76</v>
      </c>
      <c r="Z36" s="63" t="s">
        <v>76</v>
      </c>
      <c r="AA36" s="63" t="s">
        <v>76</v>
      </c>
      <c r="AB36" s="63" t="s">
        <v>76</v>
      </c>
      <c r="AC36" s="63" t="s">
        <v>76</v>
      </c>
      <c r="AD36" s="63" t="s">
        <v>76</v>
      </c>
      <c r="AE36" s="63" t="s">
        <v>76</v>
      </c>
      <c r="AF36" s="63" t="s">
        <v>76</v>
      </c>
      <c r="AG36" s="63" t="s">
        <v>76</v>
      </c>
      <c r="AH36" s="63" t="s">
        <v>76</v>
      </c>
      <c r="AI36" s="63" t="s">
        <v>76</v>
      </c>
      <c r="AJ36" s="63" t="s">
        <v>76</v>
      </c>
      <c r="AK36" s="32" t="s">
        <v>4</v>
      </c>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row>
    <row r="37" spans="1:76" s="14" customFormat="1" ht="26.4" x14ac:dyDescent="0.3">
      <c r="A37" s="90"/>
      <c r="B37" s="90"/>
      <c r="C37" s="90"/>
      <c r="D37" s="90"/>
      <c r="E37" s="90"/>
      <c r="F37" s="90"/>
      <c r="G37" s="90"/>
      <c r="H37" s="63">
        <v>1E-3</v>
      </c>
      <c r="I37" s="63">
        <v>1E-3</v>
      </c>
      <c r="J37" s="63">
        <v>1E-3</v>
      </c>
      <c r="K37" s="63">
        <v>1E-3</v>
      </c>
      <c r="L37" s="63">
        <v>1E-3</v>
      </c>
      <c r="M37" s="63">
        <v>1E-3</v>
      </c>
      <c r="N37" s="63">
        <v>1E-3</v>
      </c>
      <c r="O37" s="63">
        <v>1E-3</v>
      </c>
      <c r="P37" s="63">
        <v>20</v>
      </c>
      <c r="Q37" s="63">
        <v>50</v>
      </c>
      <c r="R37" s="63">
        <v>100</v>
      </c>
      <c r="S37" s="63">
        <v>50</v>
      </c>
      <c r="T37" s="63">
        <v>50</v>
      </c>
      <c r="U37" s="63">
        <v>20</v>
      </c>
      <c r="V37" s="63">
        <v>20</v>
      </c>
      <c r="W37" s="63">
        <v>100</v>
      </c>
      <c r="X37" s="63">
        <v>100</v>
      </c>
      <c r="Y37" s="63">
        <v>100</v>
      </c>
      <c r="Z37" s="63">
        <v>100</v>
      </c>
      <c r="AA37" s="63">
        <v>100</v>
      </c>
      <c r="AB37" s="63">
        <v>1</v>
      </c>
      <c r="AC37" s="63">
        <v>2</v>
      </c>
      <c r="AD37" s="63">
        <v>2</v>
      </c>
      <c r="AE37" s="63">
        <v>2</v>
      </c>
      <c r="AF37" s="63">
        <v>2</v>
      </c>
      <c r="AG37" s="63">
        <v>2</v>
      </c>
      <c r="AH37" s="63">
        <v>1</v>
      </c>
      <c r="AI37" s="63">
        <v>5</v>
      </c>
      <c r="AJ37" s="63">
        <v>0.01</v>
      </c>
      <c r="AK37" s="32" t="s">
        <v>166</v>
      </c>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row>
    <row r="38" spans="1:76" s="16" customFormat="1" ht="27" customHeight="1" x14ac:dyDescent="0.3">
      <c r="A38" s="89" t="s">
        <v>175</v>
      </c>
      <c r="B38" s="54">
        <v>3</v>
      </c>
      <c r="C38" s="55" t="s">
        <v>64</v>
      </c>
      <c r="D38" s="56" t="s">
        <v>117</v>
      </c>
      <c r="E38" s="56" t="s">
        <v>117</v>
      </c>
      <c r="F38" s="119" t="s">
        <v>173</v>
      </c>
      <c r="G38" s="119"/>
      <c r="H38" s="64" t="s">
        <v>61</v>
      </c>
      <c r="I38" s="64" t="s">
        <v>61</v>
      </c>
      <c r="J38" s="64" t="s">
        <v>61</v>
      </c>
      <c r="K38" s="64" t="s">
        <v>61</v>
      </c>
      <c r="L38" s="64" t="s">
        <v>61</v>
      </c>
      <c r="M38" s="64" t="s">
        <v>61</v>
      </c>
      <c r="N38" s="64"/>
      <c r="O38" s="64"/>
      <c r="P38" s="40" t="s">
        <v>61</v>
      </c>
      <c r="Q38" s="40" t="s">
        <v>61</v>
      </c>
      <c r="R38" s="40" t="s">
        <v>61</v>
      </c>
      <c r="S38" s="40" t="s">
        <v>61</v>
      </c>
      <c r="T38" s="40" t="s">
        <v>61</v>
      </c>
      <c r="U38" s="40" t="s">
        <v>61</v>
      </c>
      <c r="V38" s="40" t="s">
        <v>61</v>
      </c>
      <c r="W38" s="40" t="s">
        <v>61</v>
      </c>
      <c r="X38" s="40" t="s">
        <v>61</v>
      </c>
      <c r="Y38" s="40" t="s">
        <v>61</v>
      </c>
      <c r="Z38" s="40" t="s">
        <v>61</v>
      </c>
      <c r="AA38" s="40" t="s">
        <v>61</v>
      </c>
      <c r="AB38" s="40" t="s">
        <v>61</v>
      </c>
      <c r="AC38" s="40" t="s">
        <v>61</v>
      </c>
      <c r="AD38" s="40" t="s">
        <v>61</v>
      </c>
      <c r="AE38" s="40" t="s">
        <v>61</v>
      </c>
      <c r="AF38" s="40" t="s">
        <v>61</v>
      </c>
      <c r="AG38" s="40" t="s">
        <v>61</v>
      </c>
      <c r="AH38" s="40" t="s">
        <v>61</v>
      </c>
      <c r="AI38" s="40" t="s">
        <v>61</v>
      </c>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row>
    <row r="39" spans="1:76" s="16" customFormat="1" ht="27" customHeight="1" x14ac:dyDescent="0.3">
      <c r="A39" s="89"/>
      <c r="B39" s="57">
        <v>4</v>
      </c>
      <c r="C39" s="55" t="s">
        <v>70</v>
      </c>
      <c r="D39" s="56" t="s">
        <v>117</v>
      </c>
      <c r="E39" s="56" t="s">
        <v>117</v>
      </c>
      <c r="F39" s="119"/>
      <c r="G39" s="119"/>
      <c r="H39" s="40" t="s">
        <v>61</v>
      </c>
      <c r="I39" s="40" t="s">
        <v>61</v>
      </c>
      <c r="J39" s="40" t="s">
        <v>61</v>
      </c>
      <c r="K39" s="40" t="s">
        <v>61</v>
      </c>
      <c r="L39" s="40" t="s">
        <v>61</v>
      </c>
      <c r="M39" s="40" t="s">
        <v>61</v>
      </c>
      <c r="N39" s="40"/>
      <c r="O39" s="40"/>
      <c r="P39" s="40" t="s">
        <v>61</v>
      </c>
      <c r="Q39" s="40" t="s">
        <v>61</v>
      </c>
      <c r="R39" s="40" t="s">
        <v>61</v>
      </c>
      <c r="S39" s="40" t="s">
        <v>61</v>
      </c>
      <c r="T39" s="40" t="s">
        <v>61</v>
      </c>
      <c r="U39" s="40" t="s">
        <v>61</v>
      </c>
      <c r="V39" s="40" t="s">
        <v>61</v>
      </c>
      <c r="W39" s="40" t="s">
        <v>61</v>
      </c>
      <c r="X39" s="40" t="s">
        <v>61</v>
      </c>
      <c r="Y39" s="40" t="s">
        <v>61</v>
      </c>
      <c r="Z39" s="40" t="s">
        <v>61</v>
      </c>
      <c r="AA39" s="40" t="s">
        <v>61</v>
      </c>
      <c r="AB39" s="40" t="s">
        <v>61</v>
      </c>
      <c r="AC39" s="40" t="s">
        <v>61</v>
      </c>
      <c r="AD39" s="40" t="s">
        <v>61</v>
      </c>
      <c r="AE39" s="40" t="s">
        <v>61</v>
      </c>
      <c r="AF39" s="40" t="s">
        <v>61</v>
      </c>
      <c r="AG39" s="40" t="s">
        <v>61</v>
      </c>
      <c r="AH39" s="40" t="s">
        <v>61</v>
      </c>
      <c r="AI39" s="40" t="s">
        <v>61</v>
      </c>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row>
    <row r="40" spans="1:76" s="16" customFormat="1" ht="27" customHeight="1" x14ac:dyDescent="0.3">
      <c r="A40" s="89"/>
      <c r="B40" s="57">
        <v>5</v>
      </c>
      <c r="C40" s="55" t="s">
        <v>72</v>
      </c>
      <c r="D40" s="56" t="s">
        <v>117</v>
      </c>
      <c r="E40" s="56" t="s">
        <v>117</v>
      </c>
      <c r="F40" s="119"/>
      <c r="G40" s="119"/>
      <c r="H40" s="40" t="s">
        <v>61</v>
      </c>
      <c r="I40" s="40" t="s">
        <v>61</v>
      </c>
      <c r="J40" s="40" t="s">
        <v>61</v>
      </c>
      <c r="K40" s="40" t="s">
        <v>61</v>
      </c>
      <c r="L40" s="40" t="s">
        <v>61</v>
      </c>
      <c r="M40" s="40" t="s">
        <v>61</v>
      </c>
      <c r="N40" s="40"/>
      <c r="O40" s="40"/>
      <c r="P40" s="40" t="s">
        <v>61</v>
      </c>
      <c r="Q40" s="40" t="s">
        <v>61</v>
      </c>
      <c r="R40" s="40" t="s">
        <v>61</v>
      </c>
      <c r="S40" s="40" t="s">
        <v>61</v>
      </c>
      <c r="T40" s="40" t="s">
        <v>61</v>
      </c>
      <c r="U40" s="40" t="s">
        <v>61</v>
      </c>
      <c r="V40" s="40" t="s">
        <v>61</v>
      </c>
      <c r="W40" s="40" t="s">
        <v>61</v>
      </c>
      <c r="X40" s="40" t="s">
        <v>61</v>
      </c>
      <c r="Y40" s="40" t="s">
        <v>61</v>
      </c>
      <c r="Z40" s="40" t="s">
        <v>61</v>
      </c>
      <c r="AA40" s="40" t="s">
        <v>61</v>
      </c>
      <c r="AB40" s="40" t="s">
        <v>61</v>
      </c>
      <c r="AC40" s="40" t="s">
        <v>61</v>
      </c>
      <c r="AD40" s="40" t="s">
        <v>61</v>
      </c>
      <c r="AE40" s="40" t="s">
        <v>61</v>
      </c>
      <c r="AF40" s="40" t="s">
        <v>61</v>
      </c>
      <c r="AG40" s="40" t="s">
        <v>61</v>
      </c>
      <c r="AH40" s="40" t="s">
        <v>61</v>
      </c>
      <c r="AI40" s="40" t="s">
        <v>61</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row>
    <row r="41" spans="1:76" s="16" customFormat="1" ht="27" customHeight="1" x14ac:dyDescent="0.3">
      <c r="A41" s="89"/>
      <c r="B41" s="57">
        <v>6</v>
      </c>
      <c r="C41" s="55" t="s">
        <v>73</v>
      </c>
      <c r="D41" s="56" t="s">
        <v>117</v>
      </c>
      <c r="E41" s="56" t="s">
        <v>117</v>
      </c>
      <c r="F41" s="119"/>
      <c r="G41" s="119"/>
      <c r="H41" s="40" t="s">
        <v>61</v>
      </c>
      <c r="I41" s="40" t="s">
        <v>61</v>
      </c>
      <c r="J41" s="40" t="s">
        <v>61</v>
      </c>
      <c r="K41" s="40" t="s">
        <v>61</v>
      </c>
      <c r="L41" s="40" t="s">
        <v>61</v>
      </c>
      <c r="M41" s="40" t="s">
        <v>61</v>
      </c>
      <c r="N41" s="40"/>
      <c r="O41" s="40"/>
      <c r="P41" s="40" t="s">
        <v>61</v>
      </c>
      <c r="Q41" s="40" t="s">
        <v>61</v>
      </c>
      <c r="R41" s="40" t="s">
        <v>61</v>
      </c>
      <c r="S41" s="40" t="s">
        <v>61</v>
      </c>
      <c r="T41" s="40" t="s">
        <v>61</v>
      </c>
      <c r="U41" s="40" t="s">
        <v>61</v>
      </c>
      <c r="V41" s="40" t="s">
        <v>61</v>
      </c>
      <c r="W41" s="40" t="s">
        <v>61</v>
      </c>
      <c r="X41" s="40" t="s">
        <v>61</v>
      </c>
      <c r="Y41" s="40" t="s">
        <v>61</v>
      </c>
      <c r="Z41" s="40" t="s">
        <v>61</v>
      </c>
      <c r="AA41" s="40" t="s">
        <v>61</v>
      </c>
      <c r="AB41" s="40" t="s">
        <v>61</v>
      </c>
      <c r="AC41" s="40" t="s">
        <v>61</v>
      </c>
      <c r="AD41" s="40" t="s">
        <v>61</v>
      </c>
      <c r="AE41" s="40" t="s">
        <v>61</v>
      </c>
      <c r="AF41" s="40" t="s">
        <v>61</v>
      </c>
      <c r="AG41" s="40" t="s">
        <v>61</v>
      </c>
      <c r="AH41" s="40" t="s">
        <v>61</v>
      </c>
      <c r="AI41" s="40" t="s">
        <v>61</v>
      </c>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row>
    <row r="42" spans="1:76" s="16" customFormat="1" ht="27" customHeight="1" x14ac:dyDescent="0.3">
      <c r="A42" s="89"/>
      <c r="B42" s="57">
        <v>7</v>
      </c>
      <c r="C42" s="55" t="s">
        <v>74</v>
      </c>
      <c r="D42" s="56" t="s">
        <v>117</v>
      </c>
      <c r="E42" s="56" t="s">
        <v>117</v>
      </c>
      <c r="F42" s="119"/>
      <c r="G42" s="119"/>
      <c r="H42" s="40" t="s">
        <v>61</v>
      </c>
      <c r="I42" s="40" t="s">
        <v>61</v>
      </c>
      <c r="J42" s="40" t="s">
        <v>61</v>
      </c>
      <c r="K42" s="40" t="s">
        <v>61</v>
      </c>
      <c r="L42" s="40" t="s">
        <v>61</v>
      </c>
      <c r="M42" s="40" t="s">
        <v>61</v>
      </c>
      <c r="N42" s="40"/>
      <c r="O42" s="40"/>
      <c r="P42" s="40" t="s">
        <v>61</v>
      </c>
      <c r="Q42" s="40" t="s">
        <v>61</v>
      </c>
      <c r="R42" s="40" t="s">
        <v>61</v>
      </c>
      <c r="S42" s="40" t="s">
        <v>61</v>
      </c>
      <c r="T42" s="40" t="s">
        <v>61</v>
      </c>
      <c r="U42" s="40" t="s">
        <v>61</v>
      </c>
      <c r="V42" s="40" t="s">
        <v>61</v>
      </c>
      <c r="W42" s="40" t="s">
        <v>61</v>
      </c>
      <c r="X42" s="40" t="s">
        <v>61</v>
      </c>
      <c r="Y42" s="40" t="s">
        <v>61</v>
      </c>
      <c r="Z42" s="40" t="s">
        <v>61</v>
      </c>
      <c r="AA42" s="40" t="s">
        <v>61</v>
      </c>
      <c r="AB42" s="40" t="s">
        <v>61</v>
      </c>
      <c r="AC42" s="40" t="s">
        <v>61</v>
      </c>
      <c r="AD42" s="40" t="s">
        <v>61</v>
      </c>
      <c r="AE42" s="40" t="s">
        <v>61</v>
      </c>
      <c r="AF42" s="40" t="s">
        <v>61</v>
      </c>
      <c r="AG42" s="40" t="s">
        <v>61</v>
      </c>
      <c r="AH42" s="40" t="s">
        <v>61</v>
      </c>
      <c r="AI42" s="40" t="s">
        <v>61</v>
      </c>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row>
    <row r="43" spans="1:76" s="16" customFormat="1" ht="27" customHeight="1" x14ac:dyDescent="0.3">
      <c r="A43" s="89"/>
      <c r="B43" s="57">
        <v>8</v>
      </c>
      <c r="C43" s="55" t="s">
        <v>75</v>
      </c>
      <c r="D43" s="56" t="s">
        <v>117</v>
      </c>
      <c r="E43" s="56" t="s">
        <v>117</v>
      </c>
      <c r="F43" s="119"/>
      <c r="G43" s="119"/>
      <c r="H43" s="40" t="s">
        <v>61</v>
      </c>
      <c r="I43" s="40" t="s">
        <v>61</v>
      </c>
      <c r="J43" s="40" t="s">
        <v>61</v>
      </c>
      <c r="K43" s="40" t="s">
        <v>61</v>
      </c>
      <c r="L43" s="40" t="s">
        <v>61</v>
      </c>
      <c r="M43" s="40" t="s">
        <v>61</v>
      </c>
      <c r="N43" s="40"/>
      <c r="O43" s="40"/>
      <c r="P43" s="40" t="s">
        <v>61</v>
      </c>
      <c r="Q43" s="40" t="s">
        <v>61</v>
      </c>
      <c r="R43" s="40" t="s">
        <v>61</v>
      </c>
      <c r="S43" s="40" t="s">
        <v>61</v>
      </c>
      <c r="T43" s="40" t="s">
        <v>61</v>
      </c>
      <c r="U43" s="40" t="s">
        <v>61</v>
      </c>
      <c r="V43" s="40" t="s">
        <v>61</v>
      </c>
      <c r="W43" s="40" t="s">
        <v>61</v>
      </c>
      <c r="X43" s="40" t="s">
        <v>61</v>
      </c>
      <c r="Y43" s="40" t="s">
        <v>61</v>
      </c>
      <c r="Z43" s="40" t="s">
        <v>61</v>
      </c>
      <c r="AA43" s="40" t="s">
        <v>61</v>
      </c>
      <c r="AB43" s="40" t="s">
        <v>61</v>
      </c>
      <c r="AC43" s="40" t="s">
        <v>61</v>
      </c>
      <c r="AD43" s="40" t="s">
        <v>61</v>
      </c>
      <c r="AE43" s="40" t="s">
        <v>61</v>
      </c>
      <c r="AF43" s="40" t="s">
        <v>61</v>
      </c>
      <c r="AG43" s="40" t="s">
        <v>61</v>
      </c>
      <c r="AH43" s="40" t="s">
        <v>61</v>
      </c>
      <c r="AI43" s="40" t="s">
        <v>61</v>
      </c>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row>
    <row r="44" spans="1:76" s="16" customFormat="1" ht="27" customHeight="1" x14ac:dyDescent="0.3">
      <c r="A44" s="89" t="s">
        <v>176</v>
      </c>
      <c r="B44" s="54">
        <v>3</v>
      </c>
      <c r="C44" s="55" t="s">
        <v>64</v>
      </c>
      <c r="D44" s="56" t="s">
        <v>117</v>
      </c>
      <c r="E44" s="56" t="s">
        <v>117</v>
      </c>
      <c r="F44" s="119" t="s">
        <v>173</v>
      </c>
      <c r="G44" s="119"/>
      <c r="H44" s="64" t="s">
        <v>61</v>
      </c>
      <c r="I44" s="64" t="s">
        <v>61</v>
      </c>
      <c r="J44" s="64" t="s">
        <v>61</v>
      </c>
      <c r="K44" s="64" t="s">
        <v>61</v>
      </c>
      <c r="L44" s="64" t="s">
        <v>61</v>
      </c>
      <c r="M44" s="64" t="s">
        <v>61</v>
      </c>
      <c r="N44" s="64"/>
      <c r="O44" s="64"/>
      <c r="P44" s="40" t="s">
        <v>61</v>
      </c>
      <c r="Q44" s="40" t="s">
        <v>61</v>
      </c>
      <c r="R44" s="40" t="s">
        <v>61</v>
      </c>
      <c r="S44" s="40" t="s">
        <v>61</v>
      </c>
      <c r="T44" s="40" t="s">
        <v>61</v>
      </c>
      <c r="U44" s="40" t="s">
        <v>61</v>
      </c>
      <c r="V44" s="40" t="s">
        <v>61</v>
      </c>
      <c r="W44" s="40" t="s">
        <v>61</v>
      </c>
      <c r="X44" s="40" t="s">
        <v>61</v>
      </c>
      <c r="Y44" s="40" t="s">
        <v>61</v>
      </c>
      <c r="Z44" s="40" t="s">
        <v>61</v>
      </c>
      <c r="AA44" s="40" t="s">
        <v>61</v>
      </c>
      <c r="AB44" s="40" t="s">
        <v>61</v>
      </c>
      <c r="AC44" s="40" t="s">
        <v>61</v>
      </c>
      <c r="AD44" s="40" t="s">
        <v>61</v>
      </c>
      <c r="AE44" s="40" t="s">
        <v>61</v>
      </c>
      <c r="AF44" s="40" t="s">
        <v>61</v>
      </c>
      <c r="AG44" s="40" t="s">
        <v>61</v>
      </c>
      <c r="AH44" s="40" t="s">
        <v>61</v>
      </c>
      <c r="AI44" s="40" t="s">
        <v>61</v>
      </c>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row>
    <row r="45" spans="1:76" s="16" customFormat="1" ht="27" customHeight="1" x14ac:dyDescent="0.3">
      <c r="A45" s="89"/>
      <c r="B45" s="57">
        <v>4</v>
      </c>
      <c r="C45" s="55" t="s">
        <v>70</v>
      </c>
      <c r="D45" s="56" t="s">
        <v>117</v>
      </c>
      <c r="E45" s="56" t="s">
        <v>117</v>
      </c>
      <c r="F45" s="119"/>
      <c r="G45" s="119"/>
      <c r="H45" s="40" t="s">
        <v>61</v>
      </c>
      <c r="I45" s="40" t="s">
        <v>61</v>
      </c>
      <c r="J45" s="40" t="s">
        <v>61</v>
      </c>
      <c r="K45" s="40" t="s">
        <v>61</v>
      </c>
      <c r="L45" s="40" t="s">
        <v>61</v>
      </c>
      <c r="M45" s="40" t="s">
        <v>61</v>
      </c>
      <c r="N45" s="40"/>
      <c r="O45" s="40"/>
      <c r="P45" s="40" t="s">
        <v>61</v>
      </c>
      <c r="Q45" s="40" t="s">
        <v>61</v>
      </c>
      <c r="R45" s="40" t="s">
        <v>61</v>
      </c>
      <c r="S45" s="40" t="s">
        <v>61</v>
      </c>
      <c r="T45" s="40" t="s">
        <v>61</v>
      </c>
      <c r="U45" s="40" t="s">
        <v>61</v>
      </c>
      <c r="V45" s="40" t="s">
        <v>61</v>
      </c>
      <c r="W45" s="40" t="s">
        <v>61</v>
      </c>
      <c r="X45" s="40" t="s">
        <v>61</v>
      </c>
      <c r="Y45" s="40" t="s">
        <v>61</v>
      </c>
      <c r="Z45" s="40" t="s">
        <v>61</v>
      </c>
      <c r="AA45" s="40" t="s">
        <v>61</v>
      </c>
      <c r="AB45" s="40" t="s">
        <v>61</v>
      </c>
      <c r="AC45" s="40" t="s">
        <v>61</v>
      </c>
      <c r="AD45" s="40" t="s">
        <v>61</v>
      </c>
      <c r="AE45" s="40" t="s">
        <v>61</v>
      </c>
      <c r="AF45" s="40" t="s">
        <v>61</v>
      </c>
      <c r="AG45" s="40" t="s">
        <v>61</v>
      </c>
      <c r="AH45" s="40" t="s">
        <v>61</v>
      </c>
      <c r="AI45" s="40" t="s">
        <v>61</v>
      </c>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row>
    <row r="46" spans="1:76" s="16" customFormat="1" ht="27" customHeight="1" x14ac:dyDescent="0.3">
      <c r="A46" s="89"/>
      <c r="B46" s="57">
        <v>5</v>
      </c>
      <c r="C46" s="55" t="s">
        <v>72</v>
      </c>
      <c r="D46" s="56" t="s">
        <v>117</v>
      </c>
      <c r="E46" s="56" t="s">
        <v>117</v>
      </c>
      <c r="F46" s="119"/>
      <c r="G46" s="119"/>
      <c r="H46" s="40" t="s">
        <v>61</v>
      </c>
      <c r="I46" s="40" t="s">
        <v>61</v>
      </c>
      <c r="J46" s="40" t="s">
        <v>61</v>
      </c>
      <c r="K46" s="40" t="s">
        <v>61</v>
      </c>
      <c r="L46" s="40" t="s">
        <v>61</v>
      </c>
      <c r="M46" s="40" t="s">
        <v>61</v>
      </c>
      <c r="N46" s="40"/>
      <c r="O46" s="40"/>
      <c r="P46" s="40" t="s">
        <v>61</v>
      </c>
      <c r="Q46" s="40" t="s">
        <v>61</v>
      </c>
      <c r="R46" s="40" t="s">
        <v>61</v>
      </c>
      <c r="S46" s="40" t="s">
        <v>61</v>
      </c>
      <c r="T46" s="40" t="s">
        <v>61</v>
      </c>
      <c r="U46" s="40" t="s">
        <v>61</v>
      </c>
      <c r="V46" s="40" t="s">
        <v>61</v>
      </c>
      <c r="W46" s="40" t="s">
        <v>61</v>
      </c>
      <c r="X46" s="40" t="s">
        <v>61</v>
      </c>
      <c r="Y46" s="40" t="s">
        <v>61</v>
      </c>
      <c r="Z46" s="40" t="s">
        <v>61</v>
      </c>
      <c r="AA46" s="40" t="s">
        <v>61</v>
      </c>
      <c r="AB46" s="40" t="s">
        <v>61</v>
      </c>
      <c r="AC46" s="40" t="s">
        <v>61</v>
      </c>
      <c r="AD46" s="40" t="s">
        <v>61</v>
      </c>
      <c r="AE46" s="40" t="s">
        <v>61</v>
      </c>
      <c r="AF46" s="40" t="s">
        <v>61</v>
      </c>
      <c r="AG46" s="40" t="s">
        <v>61</v>
      </c>
      <c r="AH46" s="40" t="s">
        <v>61</v>
      </c>
      <c r="AI46" s="40" t="s">
        <v>61</v>
      </c>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row>
    <row r="47" spans="1:76" s="16" customFormat="1" ht="27" customHeight="1" x14ac:dyDescent="0.3">
      <c r="A47" s="89"/>
      <c r="B47" s="57">
        <v>6</v>
      </c>
      <c r="C47" s="55" t="s">
        <v>73</v>
      </c>
      <c r="D47" s="56" t="s">
        <v>117</v>
      </c>
      <c r="E47" s="56" t="s">
        <v>117</v>
      </c>
      <c r="F47" s="119"/>
      <c r="G47" s="119"/>
      <c r="H47" s="40" t="s">
        <v>61</v>
      </c>
      <c r="I47" s="40" t="s">
        <v>61</v>
      </c>
      <c r="J47" s="40" t="s">
        <v>61</v>
      </c>
      <c r="K47" s="40" t="s">
        <v>61</v>
      </c>
      <c r="L47" s="40" t="s">
        <v>61</v>
      </c>
      <c r="M47" s="40" t="s">
        <v>61</v>
      </c>
      <c r="N47" s="40"/>
      <c r="O47" s="40"/>
      <c r="P47" s="40" t="s">
        <v>61</v>
      </c>
      <c r="Q47" s="40" t="s">
        <v>61</v>
      </c>
      <c r="R47" s="40" t="s">
        <v>61</v>
      </c>
      <c r="S47" s="40" t="s">
        <v>61</v>
      </c>
      <c r="T47" s="40" t="s">
        <v>61</v>
      </c>
      <c r="U47" s="40" t="s">
        <v>61</v>
      </c>
      <c r="V47" s="40" t="s">
        <v>61</v>
      </c>
      <c r="W47" s="40" t="s">
        <v>61</v>
      </c>
      <c r="X47" s="40" t="s">
        <v>61</v>
      </c>
      <c r="Y47" s="40" t="s">
        <v>61</v>
      </c>
      <c r="Z47" s="40" t="s">
        <v>61</v>
      </c>
      <c r="AA47" s="40" t="s">
        <v>61</v>
      </c>
      <c r="AB47" s="40" t="s">
        <v>61</v>
      </c>
      <c r="AC47" s="40" t="s">
        <v>61</v>
      </c>
      <c r="AD47" s="40" t="s">
        <v>61</v>
      </c>
      <c r="AE47" s="40" t="s">
        <v>61</v>
      </c>
      <c r="AF47" s="40" t="s">
        <v>61</v>
      </c>
      <c r="AG47" s="40" t="s">
        <v>61</v>
      </c>
      <c r="AH47" s="40" t="s">
        <v>61</v>
      </c>
      <c r="AI47" s="40" t="s">
        <v>61</v>
      </c>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row>
    <row r="48" spans="1:76" s="16" customFormat="1" ht="27" customHeight="1" x14ac:dyDescent="0.3">
      <c r="A48" s="89"/>
      <c r="B48" s="57">
        <v>7</v>
      </c>
      <c r="C48" s="55" t="s">
        <v>74</v>
      </c>
      <c r="D48" s="56" t="s">
        <v>117</v>
      </c>
      <c r="E48" s="56" t="s">
        <v>117</v>
      </c>
      <c r="F48" s="119"/>
      <c r="G48" s="119"/>
      <c r="H48" s="40" t="s">
        <v>61</v>
      </c>
      <c r="I48" s="40" t="s">
        <v>61</v>
      </c>
      <c r="J48" s="40" t="s">
        <v>61</v>
      </c>
      <c r="K48" s="40" t="s">
        <v>61</v>
      </c>
      <c r="L48" s="40" t="s">
        <v>61</v>
      </c>
      <c r="M48" s="40" t="s">
        <v>61</v>
      </c>
      <c r="N48" s="40"/>
      <c r="O48" s="40"/>
      <c r="P48" s="40" t="s">
        <v>61</v>
      </c>
      <c r="Q48" s="40" t="s">
        <v>61</v>
      </c>
      <c r="R48" s="40" t="s">
        <v>61</v>
      </c>
      <c r="S48" s="40" t="s">
        <v>61</v>
      </c>
      <c r="T48" s="40" t="s">
        <v>61</v>
      </c>
      <c r="U48" s="40" t="s">
        <v>61</v>
      </c>
      <c r="V48" s="40" t="s">
        <v>61</v>
      </c>
      <c r="W48" s="40" t="s">
        <v>61</v>
      </c>
      <c r="X48" s="40" t="s">
        <v>61</v>
      </c>
      <c r="Y48" s="40" t="s">
        <v>61</v>
      </c>
      <c r="Z48" s="40" t="s">
        <v>61</v>
      </c>
      <c r="AA48" s="40" t="s">
        <v>61</v>
      </c>
      <c r="AB48" s="40" t="s">
        <v>61</v>
      </c>
      <c r="AC48" s="40" t="s">
        <v>61</v>
      </c>
      <c r="AD48" s="40" t="s">
        <v>61</v>
      </c>
      <c r="AE48" s="40" t="s">
        <v>61</v>
      </c>
      <c r="AF48" s="40" t="s">
        <v>61</v>
      </c>
      <c r="AG48" s="40" t="s">
        <v>61</v>
      </c>
      <c r="AH48" s="40" t="s">
        <v>61</v>
      </c>
      <c r="AI48" s="40" t="s">
        <v>61</v>
      </c>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row>
    <row r="49" spans="1:76" s="16" customFormat="1" ht="27" customHeight="1" x14ac:dyDescent="0.3">
      <c r="A49" s="89"/>
      <c r="B49" s="57">
        <v>8</v>
      </c>
      <c r="C49" s="55" t="s">
        <v>75</v>
      </c>
      <c r="D49" s="56" t="s">
        <v>117</v>
      </c>
      <c r="E49" s="56" t="s">
        <v>117</v>
      </c>
      <c r="F49" s="119"/>
      <c r="G49" s="119"/>
      <c r="H49" s="40" t="s">
        <v>61</v>
      </c>
      <c r="I49" s="40" t="s">
        <v>61</v>
      </c>
      <c r="J49" s="40" t="s">
        <v>61</v>
      </c>
      <c r="K49" s="40" t="s">
        <v>61</v>
      </c>
      <c r="L49" s="40" t="s">
        <v>61</v>
      </c>
      <c r="M49" s="40" t="s">
        <v>61</v>
      </c>
      <c r="N49" s="40"/>
      <c r="O49" s="40"/>
      <c r="P49" s="40" t="s">
        <v>61</v>
      </c>
      <c r="Q49" s="40" t="s">
        <v>61</v>
      </c>
      <c r="R49" s="40" t="s">
        <v>61</v>
      </c>
      <c r="S49" s="40" t="s">
        <v>61</v>
      </c>
      <c r="T49" s="40" t="s">
        <v>61</v>
      </c>
      <c r="U49" s="40" t="s">
        <v>61</v>
      </c>
      <c r="V49" s="40" t="s">
        <v>61</v>
      </c>
      <c r="W49" s="40" t="s">
        <v>61</v>
      </c>
      <c r="X49" s="40" t="s">
        <v>61</v>
      </c>
      <c r="Y49" s="40" t="s">
        <v>61</v>
      </c>
      <c r="Z49" s="40" t="s">
        <v>61</v>
      </c>
      <c r="AA49" s="40" t="s">
        <v>61</v>
      </c>
      <c r="AB49" s="40" t="s">
        <v>61</v>
      </c>
      <c r="AC49" s="40" t="s">
        <v>61</v>
      </c>
      <c r="AD49" s="40" t="s">
        <v>61</v>
      </c>
      <c r="AE49" s="40" t="s">
        <v>61</v>
      </c>
      <c r="AF49" s="40" t="s">
        <v>61</v>
      </c>
      <c r="AG49" s="40" t="s">
        <v>61</v>
      </c>
      <c r="AH49" s="40" t="s">
        <v>61</v>
      </c>
      <c r="AI49" s="40" t="s">
        <v>61</v>
      </c>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row>
    <row r="50" spans="1:76" s="16" customFormat="1" ht="27" customHeight="1" x14ac:dyDescent="0.3">
      <c r="A50" s="106" t="s">
        <v>123</v>
      </c>
      <c r="B50" s="54">
        <v>3</v>
      </c>
      <c r="C50" s="55" t="s">
        <v>64</v>
      </c>
      <c r="D50" s="56" t="s">
        <v>117</v>
      </c>
      <c r="E50" s="56" t="s">
        <v>117</v>
      </c>
      <c r="F50" s="119" t="s">
        <v>173</v>
      </c>
      <c r="G50" s="119"/>
      <c r="H50" s="64" t="s">
        <v>61</v>
      </c>
      <c r="I50" s="64" t="s">
        <v>61</v>
      </c>
      <c r="J50" s="64" t="s">
        <v>61</v>
      </c>
      <c r="K50" s="64" t="s">
        <v>61</v>
      </c>
      <c r="L50" s="64" t="s">
        <v>61</v>
      </c>
      <c r="M50" s="64" t="s">
        <v>61</v>
      </c>
      <c r="N50" s="64"/>
      <c r="O50" s="64"/>
      <c r="P50" s="40" t="s">
        <v>61</v>
      </c>
      <c r="Q50" s="40" t="s">
        <v>61</v>
      </c>
      <c r="R50" s="40" t="s">
        <v>61</v>
      </c>
      <c r="S50" s="40" t="s">
        <v>61</v>
      </c>
      <c r="T50" s="40" t="s">
        <v>61</v>
      </c>
      <c r="U50" s="40" t="s">
        <v>61</v>
      </c>
      <c r="V50" s="40" t="s">
        <v>61</v>
      </c>
      <c r="W50" s="40" t="s">
        <v>61</v>
      </c>
      <c r="X50" s="40" t="s">
        <v>61</v>
      </c>
      <c r="Y50" s="40" t="s">
        <v>61</v>
      </c>
      <c r="Z50" s="40" t="s">
        <v>61</v>
      </c>
      <c r="AA50" s="40" t="s">
        <v>61</v>
      </c>
      <c r="AB50" s="40" t="s">
        <v>61</v>
      </c>
      <c r="AC50" s="40" t="s">
        <v>61</v>
      </c>
      <c r="AD50" s="40" t="s">
        <v>61</v>
      </c>
      <c r="AE50" s="40" t="s">
        <v>61</v>
      </c>
      <c r="AF50" s="40" t="s">
        <v>61</v>
      </c>
      <c r="AG50" s="40" t="s">
        <v>61</v>
      </c>
      <c r="AH50" s="40" t="s">
        <v>61</v>
      </c>
      <c r="AI50" s="40" t="s">
        <v>61</v>
      </c>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row>
    <row r="51" spans="1:76" s="16" customFormat="1" ht="27" customHeight="1" x14ac:dyDescent="0.3">
      <c r="A51" s="106"/>
      <c r="B51" s="57">
        <v>4</v>
      </c>
      <c r="C51" s="55" t="s">
        <v>70</v>
      </c>
      <c r="D51" s="56" t="s">
        <v>117</v>
      </c>
      <c r="E51" s="56" t="s">
        <v>117</v>
      </c>
      <c r="F51" s="119"/>
      <c r="G51" s="119"/>
      <c r="H51" s="40" t="s">
        <v>61</v>
      </c>
      <c r="I51" s="40" t="s">
        <v>61</v>
      </c>
      <c r="J51" s="40" t="s">
        <v>61</v>
      </c>
      <c r="K51" s="40" t="s">
        <v>61</v>
      </c>
      <c r="L51" s="40" t="s">
        <v>61</v>
      </c>
      <c r="M51" s="40" t="s">
        <v>61</v>
      </c>
      <c r="N51" s="40"/>
      <c r="O51" s="40"/>
      <c r="P51" s="40" t="s">
        <v>61</v>
      </c>
      <c r="Q51" s="40" t="s">
        <v>61</v>
      </c>
      <c r="R51" s="40" t="s">
        <v>61</v>
      </c>
      <c r="S51" s="40" t="s">
        <v>61</v>
      </c>
      <c r="T51" s="40" t="s">
        <v>61</v>
      </c>
      <c r="U51" s="40" t="s">
        <v>61</v>
      </c>
      <c r="V51" s="40" t="s">
        <v>61</v>
      </c>
      <c r="W51" s="40" t="s">
        <v>61</v>
      </c>
      <c r="X51" s="40" t="s">
        <v>61</v>
      </c>
      <c r="Y51" s="40" t="s">
        <v>61</v>
      </c>
      <c r="Z51" s="40" t="s">
        <v>61</v>
      </c>
      <c r="AA51" s="40" t="s">
        <v>61</v>
      </c>
      <c r="AB51" s="40" t="s">
        <v>61</v>
      </c>
      <c r="AC51" s="40" t="s">
        <v>61</v>
      </c>
      <c r="AD51" s="40" t="s">
        <v>61</v>
      </c>
      <c r="AE51" s="40" t="s">
        <v>61</v>
      </c>
      <c r="AF51" s="40" t="s">
        <v>61</v>
      </c>
      <c r="AG51" s="40" t="s">
        <v>61</v>
      </c>
      <c r="AH51" s="40" t="s">
        <v>61</v>
      </c>
      <c r="AI51" s="40" t="s">
        <v>61</v>
      </c>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row>
    <row r="52" spans="1:76" s="16" customFormat="1" ht="27" customHeight="1" x14ac:dyDescent="0.3">
      <c r="A52" s="106"/>
      <c r="B52" s="57">
        <v>5</v>
      </c>
      <c r="C52" s="55" t="s">
        <v>72</v>
      </c>
      <c r="D52" s="56" t="s">
        <v>117</v>
      </c>
      <c r="E52" s="56" t="s">
        <v>117</v>
      </c>
      <c r="F52" s="119"/>
      <c r="G52" s="119"/>
      <c r="H52" s="40" t="s">
        <v>61</v>
      </c>
      <c r="I52" s="40" t="s">
        <v>61</v>
      </c>
      <c r="J52" s="40" t="s">
        <v>61</v>
      </c>
      <c r="K52" s="40" t="s">
        <v>61</v>
      </c>
      <c r="L52" s="40" t="s">
        <v>61</v>
      </c>
      <c r="M52" s="40" t="s">
        <v>61</v>
      </c>
      <c r="N52" s="40"/>
      <c r="O52" s="40"/>
      <c r="P52" s="40" t="s">
        <v>61</v>
      </c>
      <c r="Q52" s="40" t="s">
        <v>61</v>
      </c>
      <c r="R52" s="40" t="s">
        <v>61</v>
      </c>
      <c r="S52" s="40" t="s">
        <v>61</v>
      </c>
      <c r="T52" s="40" t="s">
        <v>61</v>
      </c>
      <c r="U52" s="40" t="s">
        <v>61</v>
      </c>
      <c r="V52" s="40" t="s">
        <v>61</v>
      </c>
      <c r="W52" s="40" t="s">
        <v>61</v>
      </c>
      <c r="X52" s="40" t="s">
        <v>61</v>
      </c>
      <c r="Y52" s="40" t="s">
        <v>61</v>
      </c>
      <c r="Z52" s="40" t="s">
        <v>61</v>
      </c>
      <c r="AA52" s="40" t="s">
        <v>61</v>
      </c>
      <c r="AB52" s="40" t="s">
        <v>61</v>
      </c>
      <c r="AC52" s="40" t="s">
        <v>61</v>
      </c>
      <c r="AD52" s="40" t="s">
        <v>61</v>
      </c>
      <c r="AE52" s="40" t="s">
        <v>61</v>
      </c>
      <c r="AF52" s="40" t="s">
        <v>61</v>
      </c>
      <c r="AG52" s="40" t="s">
        <v>61</v>
      </c>
      <c r="AH52" s="40" t="s">
        <v>61</v>
      </c>
      <c r="AI52" s="40" t="s">
        <v>61</v>
      </c>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row>
    <row r="53" spans="1:76" s="16" customFormat="1" ht="27" customHeight="1" x14ac:dyDescent="0.3">
      <c r="A53" s="106"/>
      <c r="B53" s="57">
        <v>6</v>
      </c>
      <c r="C53" s="55" t="s">
        <v>73</v>
      </c>
      <c r="D53" s="56" t="s">
        <v>117</v>
      </c>
      <c r="E53" s="56" t="s">
        <v>117</v>
      </c>
      <c r="F53" s="119"/>
      <c r="G53" s="119"/>
      <c r="H53" s="40" t="s">
        <v>61</v>
      </c>
      <c r="I53" s="40" t="s">
        <v>61</v>
      </c>
      <c r="J53" s="40" t="s">
        <v>61</v>
      </c>
      <c r="K53" s="40" t="s">
        <v>61</v>
      </c>
      <c r="L53" s="40" t="s">
        <v>61</v>
      </c>
      <c r="M53" s="40" t="s">
        <v>61</v>
      </c>
      <c r="N53" s="40"/>
      <c r="O53" s="40"/>
      <c r="P53" s="40" t="s">
        <v>61</v>
      </c>
      <c r="Q53" s="40" t="s">
        <v>61</v>
      </c>
      <c r="R53" s="40" t="s">
        <v>61</v>
      </c>
      <c r="S53" s="40" t="s">
        <v>61</v>
      </c>
      <c r="T53" s="40" t="s">
        <v>61</v>
      </c>
      <c r="U53" s="40" t="s">
        <v>61</v>
      </c>
      <c r="V53" s="40" t="s">
        <v>61</v>
      </c>
      <c r="W53" s="40" t="s">
        <v>61</v>
      </c>
      <c r="X53" s="40" t="s">
        <v>61</v>
      </c>
      <c r="Y53" s="40" t="s">
        <v>61</v>
      </c>
      <c r="Z53" s="40" t="s">
        <v>61</v>
      </c>
      <c r="AA53" s="40" t="s">
        <v>61</v>
      </c>
      <c r="AB53" s="40" t="s">
        <v>61</v>
      </c>
      <c r="AC53" s="40" t="s">
        <v>61</v>
      </c>
      <c r="AD53" s="40" t="s">
        <v>61</v>
      </c>
      <c r="AE53" s="40" t="s">
        <v>61</v>
      </c>
      <c r="AF53" s="40" t="s">
        <v>61</v>
      </c>
      <c r="AG53" s="40" t="s">
        <v>61</v>
      </c>
      <c r="AH53" s="40" t="s">
        <v>61</v>
      </c>
      <c r="AI53" s="40" t="s">
        <v>61</v>
      </c>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row>
    <row r="54" spans="1:76" s="16" customFormat="1" ht="27" customHeight="1" x14ac:dyDescent="0.3">
      <c r="A54" s="106"/>
      <c r="B54" s="57">
        <v>7</v>
      </c>
      <c r="C54" s="55" t="s">
        <v>74</v>
      </c>
      <c r="D54" s="56" t="s">
        <v>117</v>
      </c>
      <c r="E54" s="56" t="s">
        <v>117</v>
      </c>
      <c r="F54" s="119"/>
      <c r="G54" s="119"/>
      <c r="H54" s="40" t="s">
        <v>61</v>
      </c>
      <c r="I54" s="40" t="s">
        <v>61</v>
      </c>
      <c r="J54" s="40" t="s">
        <v>61</v>
      </c>
      <c r="K54" s="40" t="s">
        <v>61</v>
      </c>
      <c r="L54" s="40" t="s">
        <v>61</v>
      </c>
      <c r="M54" s="40" t="s">
        <v>61</v>
      </c>
      <c r="N54" s="40"/>
      <c r="O54" s="40"/>
      <c r="P54" s="40" t="s">
        <v>61</v>
      </c>
      <c r="Q54" s="40" t="s">
        <v>61</v>
      </c>
      <c r="R54" s="40" t="s">
        <v>61</v>
      </c>
      <c r="S54" s="40" t="s">
        <v>61</v>
      </c>
      <c r="T54" s="40" t="s">
        <v>61</v>
      </c>
      <c r="U54" s="40" t="s">
        <v>61</v>
      </c>
      <c r="V54" s="40" t="s">
        <v>61</v>
      </c>
      <c r="W54" s="40" t="s">
        <v>61</v>
      </c>
      <c r="X54" s="40" t="s">
        <v>61</v>
      </c>
      <c r="Y54" s="40" t="s">
        <v>61</v>
      </c>
      <c r="Z54" s="40" t="s">
        <v>61</v>
      </c>
      <c r="AA54" s="40" t="s">
        <v>61</v>
      </c>
      <c r="AB54" s="40" t="s">
        <v>61</v>
      </c>
      <c r="AC54" s="40" t="s">
        <v>61</v>
      </c>
      <c r="AD54" s="40" t="s">
        <v>61</v>
      </c>
      <c r="AE54" s="40" t="s">
        <v>61</v>
      </c>
      <c r="AF54" s="40" t="s">
        <v>61</v>
      </c>
      <c r="AG54" s="40" t="s">
        <v>61</v>
      </c>
      <c r="AH54" s="40" t="s">
        <v>61</v>
      </c>
      <c r="AI54" s="40" t="s">
        <v>61</v>
      </c>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row>
    <row r="55" spans="1:76" s="16" customFormat="1" ht="27" customHeight="1" x14ac:dyDescent="0.3">
      <c r="A55" s="106"/>
      <c r="B55" s="57">
        <v>8</v>
      </c>
      <c r="C55" s="55" t="s">
        <v>75</v>
      </c>
      <c r="D55" s="56" t="s">
        <v>117</v>
      </c>
      <c r="E55" s="56" t="s">
        <v>117</v>
      </c>
      <c r="F55" s="119"/>
      <c r="G55" s="119"/>
      <c r="H55" s="40" t="s">
        <v>61</v>
      </c>
      <c r="I55" s="40" t="s">
        <v>61</v>
      </c>
      <c r="J55" s="40" t="s">
        <v>61</v>
      </c>
      <c r="K55" s="40" t="s">
        <v>61</v>
      </c>
      <c r="L55" s="40" t="s">
        <v>61</v>
      </c>
      <c r="M55" s="40" t="s">
        <v>61</v>
      </c>
      <c r="N55" s="40"/>
      <c r="O55" s="40"/>
      <c r="P55" s="40" t="s">
        <v>61</v>
      </c>
      <c r="Q55" s="40" t="s">
        <v>61</v>
      </c>
      <c r="R55" s="40" t="s">
        <v>61</v>
      </c>
      <c r="S55" s="40" t="s">
        <v>61</v>
      </c>
      <c r="T55" s="40" t="s">
        <v>61</v>
      </c>
      <c r="U55" s="40" t="s">
        <v>61</v>
      </c>
      <c r="V55" s="40" t="s">
        <v>61</v>
      </c>
      <c r="W55" s="40" t="s">
        <v>61</v>
      </c>
      <c r="X55" s="40" t="s">
        <v>61</v>
      </c>
      <c r="Y55" s="40" t="s">
        <v>61</v>
      </c>
      <c r="Z55" s="40" t="s">
        <v>61</v>
      </c>
      <c r="AA55" s="40" t="s">
        <v>61</v>
      </c>
      <c r="AB55" s="40" t="s">
        <v>61</v>
      </c>
      <c r="AC55" s="40" t="s">
        <v>61</v>
      </c>
      <c r="AD55" s="40" t="s">
        <v>61</v>
      </c>
      <c r="AE55" s="40" t="s">
        <v>61</v>
      </c>
      <c r="AF55" s="40" t="s">
        <v>61</v>
      </c>
      <c r="AG55" s="40" t="s">
        <v>61</v>
      </c>
      <c r="AH55" s="40" t="s">
        <v>61</v>
      </c>
      <c r="AI55" s="40" t="s">
        <v>61</v>
      </c>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row>
    <row r="56" spans="1:76" s="16" customFormat="1" ht="27" customHeight="1" x14ac:dyDescent="0.3">
      <c r="A56" s="106" t="s">
        <v>125</v>
      </c>
      <c r="B56" s="54">
        <v>3</v>
      </c>
      <c r="C56" s="55" t="s">
        <v>64</v>
      </c>
      <c r="D56" s="56" t="s">
        <v>117</v>
      </c>
      <c r="E56" s="56" t="s">
        <v>117</v>
      </c>
      <c r="F56" s="119" t="s">
        <v>173</v>
      </c>
      <c r="G56" s="119"/>
      <c r="H56" s="64" t="s">
        <v>61</v>
      </c>
      <c r="I56" s="64" t="s">
        <v>61</v>
      </c>
      <c r="J56" s="64" t="s">
        <v>61</v>
      </c>
      <c r="K56" s="64" t="s">
        <v>61</v>
      </c>
      <c r="L56" s="64" t="s">
        <v>61</v>
      </c>
      <c r="M56" s="64" t="s">
        <v>61</v>
      </c>
      <c r="N56" s="64"/>
      <c r="O56" s="64"/>
      <c r="P56" s="40" t="s">
        <v>61</v>
      </c>
      <c r="Q56" s="40" t="s">
        <v>61</v>
      </c>
      <c r="R56" s="40" t="s">
        <v>61</v>
      </c>
      <c r="S56" s="40" t="s">
        <v>61</v>
      </c>
      <c r="T56" s="40" t="s">
        <v>61</v>
      </c>
      <c r="U56" s="40" t="s">
        <v>61</v>
      </c>
      <c r="V56" s="40" t="s">
        <v>61</v>
      </c>
      <c r="W56" s="40" t="s">
        <v>61</v>
      </c>
      <c r="X56" s="40" t="s">
        <v>61</v>
      </c>
      <c r="Y56" s="40" t="s">
        <v>61</v>
      </c>
      <c r="Z56" s="40" t="s">
        <v>61</v>
      </c>
      <c r="AA56" s="40" t="s">
        <v>61</v>
      </c>
      <c r="AB56" s="40" t="s">
        <v>61</v>
      </c>
      <c r="AC56" s="40" t="s">
        <v>61</v>
      </c>
      <c r="AD56" s="40" t="s">
        <v>61</v>
      </c>
      <c r="AE56" s="40" t="s">
        <v>61</v>
      </c>
      <c r="AF56" s="40" t="s">
        <v>61</v>
      </c>
      <c r="AG56" s="40" t="s">
        <v>61</v>
      </c>
      <c r="AH56" s="40" t="s">
        <v>61</v>
      </c>
      <c r="AI56" s="40" t="s">
        <v>61</v>
      </c>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row>
    <row r="57" spans="1:76" s="16" customFormat="1" ht="27" customHeight="1" x14ac:dyDescent="0.3">
      <c r="A57" s="106"/>
      <c r="B57" s="57">
        <v>4</v>
      </c>
      <c r="C57" s="55" t="s">
        <v>70</v>
      </c>
      <c r="D57" s="56" t="s">
        <v>117</v>
      </c>
      <c r="E57" s="56" t="s">
        <v>117</v>
      </c>
      <c r="F57" s="119"/>
      <c r="G57" s="119"/>
      <c r="H57" s="40" t="s">
        <v>61</v>
      </c>
      <c r="I57" s="40" t="s">
        <v>61</v>
      </c>
      <c r="J57" s="40" t="s">
        <v>61</v>
      </c>
      <c r="K57" s="40" t="s">
        <v>61</v>
      </c>
      <c r="L57" s="40" t="s">
        <v>61</v>
      </c>
      <c r="M57" s="40" t="s">
        <v>61</v>
      </c>
      <c r="N57" s="40"/>
      <c r="O57" s="40"/>
      <c r="P57" s="40" t="s">
        <v>61</v>
      </c>
      <c r="Q57" s="40" t="s">
        <v>61</v>
      </c>
      <c r="R57" s="40" t="s">
        <v>61</v>
      </c>
      <c r="S57" s="40" t="s">
        <v>61</v>
      </c>
      <c r="T57" s="40" t="s">
        <v>61</v>
      </c>
      <c r="U57" s="40" t="s">
        <v>61</v>
      </c>
      <c r="V57" s="40" t="s">
        <v>61</v>
      </c>
      <c r="W57" s="40" t="s">
        <v>61</v>
      </c>
      <c r="X57" s="40" t="s">
        <v>61</v>
      </c>
      <c r="Y57" s="40" t="s">
        <v>61</v>
      </c>
      <c r="Z57" s="40" t="s">
        <v>61</v>
      </c>
      <c r="AA57" s="40" t="s">
        <v>61</v>
      </c>
      <c r="AB57" s="40" t="s">
        <v>61</v>
      </c>
      <c r="AC57" s="40" t="s">
        <v>61</v>
      </c>
      <c r="AD57" s="40" t="s">
        <v>61</v>
      </c>
      <c r="AE57" s="40" t="s">
        <v>61</v>
      </c>
      <c r="AF57" s="40" t="s">
        <v>61</v>
      </c>
      <c r="AG57" s="40" t="s">
        <v>61</v>
      </c>
      <c r="AH57" s="40" t="s">
        <v>61</v>
      </c>
      <c r="AI57" s="40" t="s">
        <v>61</v>
      </c>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row>
    <row r="58" spans="1:76" s="16" customFormat="1" ht="27" customHeight="1" x14ac:dyDescent="0.3">
      <c r="A58" s="106"/>
      <c r="B58" s="57">
        <v>5</v>
      </c>
      <c r="C58" s="55" t="s">
        <v>72</v>
      </c>
      <c r="D58" s="56" t="s">
        <v>117</v>
      </c>
      <c r="E58" s="56" t="s">
        <v>117</v>
      </c>
      <c r="F58" s="119"/>
      <c r="G58" s="119"/>
      <c r="H58" s="40" t="s">
        <v>61</v>
      </c>
      <c r="I58" s="40" t="s">
        <v>61</v>
      </c>
      <c r="J58" s="40" t="s">
        <v>61</v>
      </c>
      <c r="K58" s="40" t="s">
        <v>61</v>
      </c>
      <c r="L58" s="40" t="s">
        <v>61</v>
      </c>
      <c r="M58" s="40" t="s">
        <v>61</v>
      </c>
      <c r="N58" s="40"/>
      <c r="O58" s="40"/>
      <c r="P58" s="40" t="s">
        <v>61</v>
      </c>
      <c r="Q58" s="40" t="s">
        <v>61</v>
      </c>
      <c r="R58" s="40" t="s">
        <v>61</v>
      </c>
      <c r="S58" s="40" t="s">
        <v>61</v>
      </c>
      <c r="T58" s="40" t="s">
        <v>61</v>
      </c>
      <c r="U58" s="40" t="s">
        <v>61</v>
      </c>
      <c r="V58" s="40" t="s">
        <v>61</v>
      </c>
      <c r="W58" s="40" t="s">
        <v>61</v>
      </c>
      <c r="X58" s="40" t="s">
        <v>61</v>
      </c>
      <c r="Y58" s="40" t="s">
        <v>61</v>
      </c>
      <c r="Z58" s="40" t="s">
        <v>61</v>
      </c>
      <c r="AA58" s="40" t="s">
        <v>61</v>
      </c>
      <c r="AB58" s="40" t="s">
        <v>61</v>
      </c>
      <c r="AC58" s="40" t="s">
        <v>61</v>
      </c>
      <c r="AD58" s="40" t="s">
        <v>61</v>
      </c>
      <c r="AE58" s="40" t="s">
        <v>61</v>
      </c>
      <c r="AF58" s="40" t="s">
        <v>61</v>
      </c>
      <c r="AG58" s="40" t="s">
        <v>61</v>
      </c>
      <c r="AH58" s="40" t="s">
        <v>61</v>
      </c>
      <c r="AI58" s="40" t="s">
        <v>61</v>
      </c>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row>
    <row r="59" spans="1:76" s="16" customFormat="1" ht="27" customHeight="1" x14ac:dyDescent="0.3">
      <c r="A59" s="106"/>
      <c r="B59" s="57">
        <v>6</v>
      </c>
      <c r="C59" s="55" t="s">
        <v>73</v>
      </c>
      <c r="D59" s="56" t="s">
        <v>117</v>
      </c>
      <c r="E59" s="56" t="s">
        <v>117</v>
      </c>
      <c r="F59" s="119"/>
      <c r="G59" s="119"/>
      <c r="H59" s="40" t="s">
        <v>61</v>
      </c>
      <c r="I59" s="40" t="s">
        <v>61</v>
      </c>
      <c r="J59" s="40" t="s">
        <v>61</v>
      </c>
      <c r="K59" s="40" t="s">
        <v>61</v>
      </c>
      <c r="L59" s="40" t="s">
        <v>61</v>
      </c>
      <c r="M59" s="40" t="s">
        <v>61</v>
      </c>
      <c r="N59" s="40"/>
      <c r="O59" s="40"/>
      <c r="P59" s="40" t="s">
        <v>61</v>
      </c>
      <c r="Q59" s="40" t="s">
        <v>61</v>
      </c>
      <c r="R59" s="40" t="s">
        <v>61</v>
      </c>
      <c r="S59" s="40" t="s">
        <v>61</v>
      </c>
      <c r="T59" s="40" t="s">
        <v>61</v>
      </c>
      <c r="U59" s="40" t="s">
        <v>61</v>
      </c>
      <c r="V59" s="40" t="s">
        <v>61</v>
      </c>
      <c r="W59" s="40" t="s">
        <v>61</v>
      </c>
      <c r="X59" s="40" t="s">
        <v>61</v>
      </c>
      <c r="Y59" s="40" t="s">
        <v>61</v>
      </c>
      <c r="Z59" s="40" t="s">
        <v>61</v>
      </c>
      <c r="AA59" s="40" t="s">
        <v>61</v>
      </c>
      <c r="AB59" s="40" t="s">
        <v>61</v>
      </c>
      <c r="AC59" s="40" t="s">
        <v>61</v>
      </c>
      <c r="AD59" s="40" t="s">
        <v>61</v>
      </c>
      <c r="AE59" s="40" t="s">
        <v>61</v>
      </c>
      <c r="AF59" s="40" t="s">
        <v>61</v>
      </c>
      <c r="AG59" s="40" t="s">
        <v>61</v>
      </c>
      <c r="AH59" s="40" t="s">
        <v>61</v>
      </c>
      <c r="AI59" s="40" t="s">
        <v>61</v>
      </c>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row>
    <row r="60" spans="1:76" s="16" customFormat="1" ht="27" customHeight="1" x14ac:dyDescent="0.3">
      <c r="A60" s="106"/>
      <c r="B60" s="57">
        <v>7</v>
      </c>
      <c r="C60" s="55" t="s">
        <v>74</v>
      </c>
      <c r="D60" s="56" t="s">
        <v>117</v>
      </c>
      <c r="E60" s="56" t="s">
        <v>117</v>
      </c>
      <c r="F60" s="119"/>
      <c r="G60" s="119"/>
      <c r="H60" s="40" t="s">
        <v>61</v>
      </c>
      <c r="I60" s="40" t="s">
        <v>61</v>
      </c>
      <c r="J60" s="40" t="s">
        <v>61</v>
      </c>
      <c r="K60" s="40" t="s">
        <v>61</v>
      </c>
      <c r="L60" s="40" t="s">
        <v>61</v>
      </c>
      <c r="M60" s="40" t="s">
        <v>61</v>
      </c>
      <c r="N60" s="40"/>
      <c r="O60" s="40"/>
      <c r="P60" s="40" t="s">
        <v>61</v>
      </c>
      <c r="Q60" s="40" t="s">
        <v>61</v>
      </c>
      <c r="R60" s="40" t="s">
        <v>61</v>
      </c>
      <c r="S60" s="40" t="s">
        <v>61</v>
      </c>
      <c r="T60" s="40" t="s">
        <v>61</v>
      </c>
      <c r="U60" s="40" t="s">
        <v>61</v>
      </c>
      <c r="V60" s="40" t="s">
        <v>61</v>
      </c>
      <c r="W60" s="40" t="s">
        <v>61</v>
      </c>
      <c r="X60" s="40" t="s">
        <v>61</v>
      </c>
      <c r="Y60" s="40" t="s">
        <v>61</v>
      </c>
      <c r="Z60" s="40" t="s">
        <v>61</v>
      </c>
      <c r="AA60" s="40" t="s">
        <v>61</v>
      </c>
      <c r="AB60" s="40" t="s">
        <v>61</v>
      </c>
      <c r="AC60" s="40" t="s">
        <v>61</v>
      </c>
      <c r="AD60" s="40" t="s">
        <v>61</v>
      </c>
      <c r="AE60" s="40" t="s">
        <v>61</v>
      </c>
      <c r="AF60" s="40" t="s">
        <v>61</v>
      </c>
      <c r="AG60" s="40" t="s">
        <v>61</v>
      </c>
      <c r="AH60" s="40" t="s">
        <v>61</v>
      </c>
      <c r="AI60" s="40" t="s">
        <v>61</v>
      </c>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row>
    <row r="61" spans="1:76" s="16" customFormat="1" ht="27" customHeight="1" x14ac:dyDescent="0.3">
      <c r="A61" s="106"/>
      <c r="B61" s="57">
        <v>8</v>
      </c>
      <c r="C61" s="55" t="s">
        <v>75</v>
      </c>
      <c r="D61" s="56" t="s">
        <v>117</v>
      </c>
      <c r="E61" s="56" t="s">
        <v>117</v>
      </c>
      <c r="F61" s="119"/>
      <c r="G61" s="119"/>
      <c r="H61" s="40" t="s">
        <v>61</v>
      </c>
      <c r="I61" s="40" t="s">
        <v>61</v>
      </c>
      <c r="J61" s="40" t="s">
        <v>61</v>
      </c>
      <c r="K61" s="40" t="s">
        <v>61</v>
      </c>
      <c r="L61" s="40" t="s">
        <v>61</v>
      </c>
      <c r="M61" s="40" t="s">
        <v>61</v>
      </c>
      <c r="N61" s="40"/>
      <c r="O61" s="40"/>
      <c r="P61" s="40" t="s">
        <v>61</v>
      </c>
      <c r="Q61" s="40" t="s">
        <v>61</v>
      </c>
      <c r="R61" s="40" t="s">
        <v>61</v>
      </c>
      <c r="S61" s="40" t="s">
        <v>61</v>
      </c>
      <c r="T61" s="40" t="s">
        <v>61</v>
      </c>
      <c r="U61" s="40" t="s">
        <v>61</v>
      </c>
      <c r="V61" s="40" t="s">
        <v>61</v>
      </c>
      <c r="W61" s="40" t="s">
        <v>61</v>
      </c>
      <c r="X61" s="40" t="s">
        <v>61</v>
      </c>
      <c r="Y61" s="40" t="s">
        <v>61</v>
      </c>
      <c r="Z61" s="40" t="s">
        <v>61</v>
      </c>
      <c r="AA61" s="40" t="s">
        <v>61</v>
      </c>
      <c r="AB61" s="40" t="s">
        <v>61</v>
      </c>
      <c r="AC61" s="40" t="s">
        <v>61</v>
      </c>
      <c r="AD61" s="40" t="s">
        <v>61</v>
      </c>
      <c r="AE61" s="40" t="s">
        <v>61</v>
      </c>
      <c r="AF61" s="40" t="s">
        <v>61</v>
      </c>
      <c r="AG61" s="40" t="s">
        <v>61</v>
      </c>
      <c r="AH61" s="40" t="s">
        <v>61</v>
      </c>
      <c r="AI61" s="40" t="s">
        <v>61</v>
      </c>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row>
    <row r="62" spans="1:76" s="16" customFormat="1" ht="27" customHeight="1" x14ac:dyDescent="0.3">
      <c r="A62" s="89" t="s">
        <v>124</v>
      </c>
      <c r="B62" s="54">
        <v>3</v>
      </c>
      <c r="C62" s="55" t="s">
        <v>64</v>
      </c>
      <c r="D62" s="56" t="s">
        <v>117</v>
      </c>
      <c r="E62" s="56" t="s">
        <v>117</v>
      </c>
      <c r="F62" s="119" t="s">
        <v>173</v>
      </c>
      <c r="G62" s="119"/>
      <c r="H62" s="64" t="s">
        <v>61</v>
      </c>
      <c r="I62" s="64" t="s">
        <v>61</v>
      </c>
      <c r="J62" s="64" t="s">
        <v>61</v>
      </c>
      <c r="K62" s="64" t="s">
        <v>61</v>
      </c>
      <c r="L62" s="64" t="s">
        <v>61</v>
      </c>
      <c r="M62" s="64" t="s">
        <v>61</v>
      </c>
      <c r="N62" s="64"/>
      <c r="O62" s="64"/>
      <c r="P62" s="40" t="s">
        <v>61</v>
      </c>
      <c r="Q62" s="40" t="s">
        <v>61</v>
      </c>
      <c r="R62" s="40" t="s">
        <v>61</v>
      </c>
      <c r="S62" s="40" t="s">
        <v>61</v>
      </c>
      <c r="T62" s="40" t="s">
        <v>61</v>
      </c>
      <c r="U62" s="40" t="s">
        <v>61</v>
      </c>
      <c r="V62" s="40" t="s">
        <v>61</v>
      </c>
      <c r="W62" s="40" t="s">
        <v>61</v>
      </c>
      <c r="X62" s="40" t="s">
        <v>61</v>
      </c>
      <c r="Y62" s="40" t="s">
        <v>61</v>
      </c>
      <c r="Z62" s="40" t="s">
        <v>61</v>
      </c>
      <c r="AA62" s="40" t="s">
        <v>61</v>
      </c>
      <c r="AB62" s="40" t="s">
        <v>61</v>
      </c>
      <c r="AC62" s="40" t="s">
        <v>61</v>
      </c>
      <c r="AD62" s="40" t="s">
        <v>61</v>
      </c>
      <c r="AE62" s="40" t="s">
        <v>61</v>
      </c>
      <c r="AF62" s="40" t="s">
        <v>61</v>
      </c>
      <c r="AG62" s="40" t="s">
        <v>61</v>
      </c>
      <c r="AH62" s="40" t="s">
        <v>61</v>
      </c>
      <c r="AI62" s="40" t="s">
        <v>61</v>
      </c>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row>
    <row r="63" spans="1:76" s="16" customFormat="1" ht="27" customHeight="1" x14ac:dyDescent="0.3">
      <c r="A63" s="89"/>
      <c r="B63" s="57">
        <v>4</v>
      </c>
      <c r="C63" s="55" t="s">
        <v>70</v>
      </c>
      <c r="D63" s="56" t="s">
        <v>117</v>
      </c>
      <c r="E63" s="56" t="s">
        <v>117</v>
      </c>
      <c r="F63" s="119"/>
      <c r="G63" s="119"/>
      <c r="H63" s="40" t="s">
        <v>61</v>
      </c>
      <c r="I63" s="40" t="s">
        <v>61</v>
      </c>
      <c r="J63" s="40" t="s">
        <v>61</v>
      </c>
      <c r="K63" s="40" t="s">
        <v>61</v>
      </c>
      <c r="L63" s="40" t="s">
        <v>61</v>
      </c>
      <c r="M63" s="40" t="s">
        <v>61</v>
      </c>
      <c r="N63" s="40"/>
      <c r="O63" s="40"/>
      <c r="P63" s="40" t="s">
        <v>61</v>
      </c>
      <c r="Q63" s="40" t="s">
        <v>61</v>
      </c>
      <c r="R63" s="40" t="s">
        <v>61</v>
      </c>
      <c r="S63" s="40" t="s">
        <v>61</v>
      </c>
      <c r="T63" s="40" t="s">
        <v>61</v>
      </c>
      <c r="U63" s="40" t="s">
        <v>61</v>
      </c>
      <c r="V63" s="40" t="s">
        <v>61</v>
      </c>
      <c r="W63" s="40" t="s">
        <v>61</v>
      </c>
      <c r="X63" s="40" t="s">
        <v>61</v>
      </c>
      <c r="Y63" s="40" t="s">
        <v>61</v>
      </c>
      <c r="Z63" s="40" t="s">
        <v>61</v>
      </c>
      <c r="AA63" s="40" t="s">
        <v>61</v>
      </c>
      <c r="AB63" s="40" t="s">
        <v>61</v>
      </c>
      <c r="AC63" s="40" t="s">
        <v>61</v>
      </c>
      <c r="AD63" s="40" t="s">
        <v>61</v>
      </c>
      <c r="AE63" s="40" t="s">
        <v>61</v>
      </c>
      <c r="AF63" s="40" t="s">
        <v>61</v>
      </c>
      <c r="AG63" s="40" t="s">
        <v>61</v>
      </c>
      <c r="AH63" s="40" t="s">
        <v>61</v>
      </c>
      <c r="AI63" s="40" t="s">
        <v>61</v>
      </c>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row>
    <row r="64" spans="1:76" s="16" customFormat="1" ht="27" customHeight="1" x14ac:dyDescent="0.3">
      <c r="A64" s="89"/>
      <c r="B64" s="57">
        <v>5</v>
      </c>
      <c r="C64" s="55" t="s">
        <v>72</v>
      </c>
      <c r="D64" s="56" t="s">
        <v>117</v>
      </c>
      <c r="E64" s="56" t="s">
        <v>117</v>
      </c>
      <c r="F64" s="119"/>
      <c r="G64" s="119"/>
      <c r="H64" s="40" t="s">
        <v>61</v>
      </c>
      <c r="I64" s="40" t="s">
        <v>61</v>
      </c>
      <c r="J64" s="40" t="s">
        <v>61</v>
      </c>
      <c r="K64" s="40" t="s">
        <v>61</v>
      </c>
      <c r="L64" s="40" t="s">
        <v>61</v>
      </c>
      <c r="M64" s="40" t="s">
        <v>61</v>
      </c>
      <c r="N64" s="40"/>
      <c r="O64" s="40"/>
      <c r="P64" s="40" t="s">
        <v>61</v>
      </c>
      <c r="Q64" s="40" t="s">
        <v>61</v>
      </c>
      <c r="R64" s="40" t="s">
        <v>61</v>
      </c>
      <c r="S64" s="40" t="s">
        <v>61</v>
      </c>
      <c r="T64" s="40" t="s">
        <v>61</v>
      </c>
      <c r="U64" s="40" t="s">
        <v>61</v>
      </c>
      <c r="V64" s="40" t="s">
        <v>61</v>
      </c>
      <c r="W64" s="40" t="s">
        <v>61</v>
      </c>
      <c r="X64" s="40" t="s">
        <v>61</v>
      </c>
      <c r="Y64" s="40" t="s">
        <v>61</v>
      </c>
      <c r="Z64" s="40" t="s">
        <v>61</v>
      </c>
      <c r="AA64" s="40" t="s">
        <v>61</v>
      </c>
      <c r="AB64" s="40" t="s">
        <v>61</v>
      </c>
      <c r="AC64" s="40" t="s">
        <v>61</v>
      </c>
      <c r="AD64" s="40" t="s">
        <v>61</v>
      </c>
      <c r="AE64" s="40" t="s">
        <v>61</v>
      </c>
      <c r="AF64" s="40" t="s">
        <v>61</v>
      </c>
      <c r="AG64" s="40" t="s">
        <v>61</v>
      </c>
      <c r="AH64" s="40" t="s">
        <v>61</v>
      </c>
      <c r="AI64" s="40" t="s">
        <v>61</v>
      </c>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row>
    <row r="65" spans="1:76" s="16" customFormat="1" ht="27" customHeight="1" x14ac:dyDescent="0.3">
      <c r="A65" s="89"/>
      <c r="B65" s="57">
        <v>6</v>
      </c>
      <c r="C65" s="55" t="s">
        <v>73</v>
      </c>
      <c r="D65" s="56" t="s">
        <v>117</v>
      </c>
      <c r="E65" s="56" t="s">
        <v>117</v>
      </c>
      <c r="F65" s="119"/>
      <c r="G65" s="119"/>
      <c r="H65" s="40" t="s">
        <v>61</v>
      </c>
      <c r="I65" s="40" t="s">
        <v>61</v>
      </c>
      <c r="J65" s="40" t="s">
        <v>61</v>
      </c>
      <c r="K65" s="40" t="s">
        <v>61</v>
      </c>
      <c r="L65" s="40" t="s">
        <v>61</v>
      </c>
      <c r="M65" s="40" t="s">
        <v>61</v>
      </c>
      <c r="N65" s="40"/>
      <c r="O65" s="40"/>
      <c r="P65" s="40" t="s">
        <v>61</v>
      </c>
      <c r="Q65" s="40" t="s">
        <v>61</v>
      </c>
      <c r="R65" s="40" t="s">
        <v>61</v>
      </c>
      <c r="S65" s="40" t="s">
        <v>61</v>
      </c>
      <c r="T65" s="40" t="s">
        <v>61</v>
      </c>
      <c r="U65" s="40" t="s">
        <v>61</v>
      </c>
      <c r="V65" s="40" t="s">
        <v>61</v>
      </c>
      <c r="W65" s="40" t="s">
        <v>61</v>
      </c>
      <c r="X65" s="40" t="s">
        <v>61</v>
      </c>
      <c r="Y65" s="40" t="s">
        <v>61</v>
      </c>
      <c r="Z65" s="40" t="s">
        <v>61</v>
      </c>
      <c r="AA65" s="40" t="s">
        <v>61</v>
      </c>
      <c r="AB65" s="40" t="s">
        <v>61</v>
      </c>
      <c r="AC65" s="40" t="s">
        <v>61</v>
      </c>
      <c r="AD65" s="40" t="s">
        <v>61</v>
      </c>
      <c r="AE65" s="40" t="s">
        <v>61</v>
      </c>
      <c r="AF65" s="40" t="s">
        <v>61</v>
      </c>
      <c r="AG65" s="40" t="s">
        <v>61</v>
      </c>
      <c r="AH65" s="40" t="s">
        <v>61</v>
      </c>
      <c r="AI65" s="40" t="s">
        <v>61</v>
      </c>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row>
    <row r="66" spans="1:76" s="16" customFormat="1" ht="27" customHeight="1" x14ac:dyDescent="0.3">
      <c r="A66" s="89"/>
      <c r="B66" s="57">
        <v>7</v>
      </c>
      <c r="C66" s="55" t="s">
        <v>74</v>
      </c>
      <c r="D66" s="56" t="s">
        <v>117</v>
      </c>
      <c r="E66" s="56" t="s">
        <v>117</v>
      </c>
      <c r="F66" s="119"/>
      <c r="G66" s="119"/>
      <c r="H66" s="40" t="s">
        <v>61</v>
      </c>
      <c r="I66" s="40" t="s">
        <v>61</v>
      </c>
      <c r="J66" s="40" t="s">
        <v>61</v>
      </c>
      <c r="K66" s="40" t="s">
        <v>61</v>
      </c>
      <c r="L66" s="40" t="s">
        <v>61</v>
      </c>
      <c r="M66" s="40" t="s">
        <v>61</v>
      </c>
      <c r="N66" s="40"/>
      <c r="O66" s="40"/>
      <c r="P66" s="40" t="s">
        <v>61</v>
      </c>
      <c r="Q66" s="40" t="s">
        <v>61</v>
      </c>
      <c r="R66" s="40" t="s">
        <v>61</v>
      </c>
      <c r="S66" s="40" t="s">
        <v>61</v>
      </c>
      <c r="T66" s="40" t="s">
        <v>61</v>
      </c>
      <c r="U66" s="40" t="s">
        <v>61</v>
      </c>
      <c r="V66" s="40" t="s">
        <v>61</v>
      </c>
      <c r="W66" s="40" t="s">
        <v>61</v>
      </c>
      <c r="X66" s="40" t="s">
        <v>61</v>
      </c>
      <c r="Y66" s="40" t="s">
        <v>61</v>
      </c>
      <c r="Z66" s="40" t="s">
        <v>61</v>
      </c>
      <c r="AA66" s="40" t="s">
        <v>61</v>
      </c>
      <c r="AB66" s="40" t="s">
        <v>61</v>
      </c>
      <c r="AC66" s="40" t="s">
        <v>61</v>
      </c>
      <c r="AD66" s="40" t="s">
        <v>61</v>
      </c>
      <c r="AE66" s="40" t="s">
        <v>61</v>
      </c>
      <c r="AF66" s="40" t="s">
        <v>61</v>
      </c>
      <c r="AG66" s="40" t="s">
        <v>61</v>
      </c>
      <c r="AH66" s="40" t="s">
        <v>61</v>
      </c>
      <c r="AI66" s="40" t="s">
        <v>61</v>
      </c>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row>
    <row r="67" spans="1:76" s="16" customFormat="1" ht="27" customHeight="1" x14ac:dyDescent="0.3">
      <c r="A67" s="89"/>
      <c r="B67" s="57">
        <v>8</v>
      </c>
      <c r="C67" s="55" t="s">
        <v>75</v>
      </c>
      <c r="D67" s="56" t="s">
        <v>117</v>
      </c>
      <c r="E67" s="56" t="s">
        <v>117</v>
      </c>
      <c r="F67" s="119"/>
      <c r="G67" s="119"/>
      <c r="H67" s="40" t="s">
        <v>61</v>
      </c>
      <c r="I67" s="40" t="s">
        <v>61</v>
      </c>
      <c r="J67" s="40" t="s">
        <v>61</v>
      </c>
      <c r="K67" s="40" t="s">
        <v>61</v>
      </c>
      <c r="L67" s="40" t="s">
        <v>61</v>
      </c>
      <c r="M67" s="40" t="s">
        <v>61</v>
      </c>
      <c r="N67" s="40"/>
      <c r="O67" s="40"/>
      <c r="P67" s="40" t="s">
        <v>61</v>
      </c>
      <c r="Q67" s="40" t="s">
        <v>61</v>
      </c>
      <c r="R67" s="40" t="s">
        <v>61</v>
      </c>
      <c r="S67" s="40" t="s">
        <v>61</v>
      </c>
      <c r="T67" s="40" t="s">
        <v>61</v>
      </c>
      <c r="U67" s="40" t="s">
        <v>61</v>
      </c>
      <c r="V67" s="40" t="s">
        <v>61</v>
      </c>
      <c r="W67" s="40" t="s">
        <v>61</v>
      </c>
      <c r="X67" s="40" t="s">
        <v>61</v>
      </c>
      <c r="Y67" s="40" t="s">
        <v>61</v>
      </c>
      <c r="Z67" s="40" t="s">
        <v>61</v>
      </c>
      <c r="AA67" s="40" t="s">
        <v>61</v>
      </c>
      <c r="AB67" s="40" t="s">
        <v>61</v>
      </c>
      <c r="AC67" s="40" t="s">
        <v>61</v>
      </c>
      <c r="AD67" s="40" t="s">
        <v>61</v>
      </c>
      <c r="AE67" s="40" t="s">
        <v>61</v>
      </c>
      <c r="AF67" s="40" t="s">
        <v>61</v>
      </c>
      <c r="AG67" s="40" t="s">
        <v>61</v>
      </c>
      <c r="AH67" s="40" t="s">
        <v>61</v>
      </c>
      <c r="AI67" s="40" t="s">
        <v>61</v>
      </c>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row>
    <row r="68" spans="1:76" s="16" customFormat="1" ht="27" customHeight="1" x14ac:dyDescent="0.3">
      <c r="A68" s="89" t="s">
        <v>126</v>
      </c>
      <c r="B68" s="54">
        <v>3</v>
      </c>
      <c r="C68" s="55" t="s">
        <v>64</v>
      </c>
      <c r="D68" s="56" t="s">
        <v>117</v>
      </c>
      <c r="E68" s="56" t="s">
        <v>117</v>
      </c>
      <c r="F68" s="119" t="s">
        <v>173</v>
      </c>
      <c r="G68" s="119"/>
      <c r="H68" s="64" t="s">
        <v>61</v>
      </c>
      <c r="I68" s="64" t="s">
        <v>61</v>
      </c>
      <c r="J68" s="64" t="s">
        <v>61</v>
      </c>
      <c r="K68" s="64" t="s">
        <v>61</v>
      </c>
      <c r="L68" s="64" t="s">
        <v>61</v>
      </c>
      <c r="M68" s="64" t="s">
        <v>61</v>
      </c>
      <c r="N68" s="64"/>
      <c r="O68" s="64"/>
      <c r="P68" s="40" t="s">
        <v>61</v>
      </c>
      <c r="Q68" s="40" t="s">
        <v>61</v>
      </c>
      <c r="R68" s="40" t="s">
        <v>61</v>
      </c>
      <c r="S68" s="40" t="s">
        <v>61</v>
      </c>
      <c r="T68" s="40" t="s">
        <v>61</v>
      </c>
      <c r="U68" s="40" t="s">
        <v>61</v>
      </c>
      <c r="V68" s="40" t="s">
        <v>61</v>
      </c>
      <c r="W68" s="40" t="s">
        <v>61</v>
      </c>
      <c r="X68" s="40" t="s">
        <v>61</v>
      </c>
      <c r="Y68" s="40" t="s">
        <v>61</v>
      </c>
      <c r="Z68" s="40" t="s">
        <v>61</v>
      </c>
      <c r="AA68" s="40" t="s">
        <v>61</v>
      </c>
      <c r="AB68" s="40" t="s">
        <v>61</v>
      </c>
      <c r="AC68" s="40" t="s">
        <v>61</v>
      </c>
      <c r="AD68" s="40" t="s">
        <v>61</v>
      </c>
      <c r="AE68" s="40" t="s">
        <v>61</v>
      </c>
      <c r="AF68" s="40" t="s">
        <v>61</v>
      </c>
      <c r="AG68" s="40" t="s">
        <v>61</v>
      </c>
      <c r="AH68" s="40" t="s">
        <v>61</v>
      </c>
      <c r="AI68" s="40" t="s">
        <v>61</v>
      </c>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row>
    <row r="69" spans="1:76" s="16" customFormat="1" ht="27" customHeight="1" x14ac:dyDescent="0.3">
      <c r="A69" s="89"/>
      <c r="B69" s="57">
        <v>4</v>
      </c>
      <c r="C69" s="55" t="s">
        <v>70</v>
      </c>
      <c r="D69" s="56" t="s">
        <v>117</v>
      </c>
      <c r="E69" s="56" t="s">
        <v>117</v>
      </c>
      <c r="F69" s="119"/>
      <c r="G69" s="119"/>
      <c r="H69" s="40" t="s">
        <v>61</v>
      </c>
      <c r="I69" s="40" t="s">
        <v>61</v>
      </c>
      <c r="J69" s="40" t="s">
        <v>61</v>
      </c>
      <c r="K69" s="40" t="s">
        <v>61</v>
      </c>
      <c r="L69" s="40" t="s">
        <v>61</v>
      </c>
      <c r="M69" s="40" t="s">
        <v>61</v>
      </c>
      <c r="N69" s="40"/>
      <c r="O69" s="40"/>
      <c r="P69" s="40" t="s">
        <v>61</v>
      </c>
      <c r="Q69" s="40" t="s">
        <v>61</v>
      </c>
      <c r="R69" s="40" t="s">
        <v>61</v>
      </c>
      <c r="S69" s="40" t="s">
        <v>61</v>
      </c>
      <c r="T69" s="40" t="s">
        <v>61</v>
      </c>
      <c r="U69" s="40" t="s">
        <v>61</v>
      </c>
      <c r="V69" s="40" t="s">
        <v>61</v>
      </c>
      <c r="W69" s="40" t="s">
        <v>61</v>
      </c>
      <c r="X69" s="40" t="s">
        <v>61</v>
      </c>
      <c r="Y69" s="40" t="s">
        <v>61</v>
      </c>
      <c r="Z69" s="40" t="s">
        <v>61</v>
      </c>
      <c r="AA69" s="40" t="s">
        <v>61</v>
      </c>
      <c r="AB69" s="40" t="s">
        <v>61</v>
      </c>
      <c r="AC69" s="40" t="s">
        <v>61</v>
      </c>
      <c r="AD69" s="40" t="s">
        <v>61</v>
      </c>
      <c r="AE69" s="40" t="s">
        <v>61</v>
      </c>
      <c r="AF69" s="40" t="s">
        <v>61</v>
      </c>
      <c r="AG69" s="40" t="s">
        <v>61</v>
      </c>
      <c r="AH69" s="40" t="s">
        <v>61</v>
      </c>
      <c r="AI69" s="40" t="s">
        <v>61</v>
      </c>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row>
    <row r="70" spans="1:76" s="16" customFormat="1" ht="27" customHeight="1" x14ac:dyDescent="0.3">
      <c r="A70" s="89"/>
      <c r="B70" s="57">
        <v>5</v>
      </c>
      <c r="C70" s="55" t="s">
        <v>72</v>
      </c>
      <c r="D70" s="56" t="s">
        <v>117</v>
      </c>
      <c r="E70" s="56" t="s">
        <v>117</v>
      </c>
      <c r="F70" s="119"/>
      <c r="G70" s="119"/>
      <c r="H70" s="40" t="s">
        <v>61</v>
      </c>
      <c r="I70" s="40" t="s">
        <v>61</v>
      </c>
      <c r="J70" s="40" t="s">
        <v>61</v>
      </c>
      <c r="K70" s="40" t="s">
        <v>61</v>
      </c>
      <c r="L70" s="40" t="s">
        <v>61</v>
      </c>
      <c r="M70" s="40" t="s">
        <v>61</v>
      </c>
      <c r="N70" s="40"/>
      <c r="O70" s="40"/>
      <c r="P70" s="40" t="s">
        <v>61</v>
      </c>
      <c r="Q70" s="40" t="s">
        <v>61</v>
      </c>
      <c r="R70" s="40" t="s">
        <v>61</v>
      </c>
      <c r="S70" s="40" t="s">
        <v>61</v>
      </c>
      <c r="T70" s="40" t="s">
        <v>61</v>
      </c>
      <c r="U70" s="40" t="s">
        <v>61</v>
      </c>
      <c r="V70" s="40" t="s">
        <v>61</v>
      </c>
      <c r="W70" s="40" t="s">
        <v>61</v>
      </c>
      <c r="X70" s="40" t="s">
        <v>61</v>
      </c>
      <c r="Y70" s="40" t="s">
        <v>61</v>
      </c>
      <c r="Z70" s="40" t="s">
        <v>61</v>
      </c>
      <c r="AA70" s="40" t="s">
        <v>61</v>
      </c>
      <c r="AB70" s="40" t="s">
        <v>61</v>
      </c>
      <c r="AC70" s="40" t="s">
        <v>61</v>
      </c>
      <c r="AD70" s="40" t="s">
        <v>61</v>
      </c>
      <c r="AE70" s="40" t="s">
        <v>61</v>
      </c>
      <c r="AF70" s="40" t="s">
        <v>61</v>
      </c>
      <c r="AG70" s="40" t="s">
        <v>61</v>
      </c>
      <c r="AH70" s="40" t="s">
        <v>61</v>
      </c>
      <c r="AI70" s="40" t="s">
        <v>61</v>
      </c>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row>
    <row r="71" spans="1:76" s="16" customFormat="1" ht="27" customHeight="1" x14ac:dyDescent="0.3">
      <c r="A71" s="89"/>
      <c r="B71" s="57">
        <v>6</v>
      </c>
      <c r="C71" s="55" t="s">
        <v>73</v>
      </c>
      <c r="D71" s="56" t="s">
        <v>117</v>
      </c>
      <c r="E71" s="56" t="s">
        <v>117</v>
      </c>
      <c r="F71" s="119"/>
      <c r="G71" s="119"/>
      <c r="H71" s="40" t="s">
        <v>61</v>
      </c>
      <c r="I71" s="40" t="s">
        <v>61</v>
      </c>
      <c r="J71" s="40" t="s">
        <v>61</v>
      </c>
      <c r="K71" s="40" t="s">
        <v>61</v>
      </c>
      <c r="L71" s="40" t="s">
        <v>61</v>
      </c>
      <c r="M71" s="40" t="s">
        <v>61</v>
      </c>
      <c r="N71" s="40"/>
      <c r="O71" s="40"/>
      <c r="P71" s="40" t="s">
        <v>61</v>
      </c>
      <c r="Q71" s="40" t="s">
        <v>61</v>
      </c>
      <c r="R71" s="40" t="s">
        <v>61</v>
      </c>
      <c r="S71" s="40" t="s">
        <v>61</v>
      </c>
      <c r="T71" s="40" t="s">
        <v>61</v>
      </c>
      <c r="U71" s="40" t="s">
        <v>61</v>
      </c>
      <c r="V71" s="40" t="s">
        <v>61</v>
      </c>
      <c r="W71" s="40" t="s">
        <v>61</v>
      </c>
      <c r="X71" s="40" t="s">
        <v>61</v>
      </c>
      <c r="Y71" s="40" t="s">
        <v>61</v>
      </c>
      <c r="Z71" s="40" t="s">
        <v>61</v>
      </c>
      <c r="AA71" s="40" t="s">
        <v>61</v>
      </c>
      <c r="AB71" s="40" t="s">
        <v>61</v>
      </c>
      <c r="AC71" s="40" t="s">
        <v>61</v>
      </c>
      <c r="AD71" s="40" t="s">
        <v>61</v>
      </c>
      <c r="AE71" s="40" t="s">
        <v>61</v>
      </c>
      <c r="AF71" s="40" t="s">
        <v>61</v>
      </c>
      <c r="AG71" s="40" t="s">
        <v>61</v>
      </c>
      <c r="AH71" s="40" t="s">
        <v>61</v>
      </c>
      <c r="AI71" s="40" t="s">
        <v>61</v>
      </c>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row>
    <row r="72" spans="1:76" s="16" customFormat="1" ht="27" customHeight="1" x14ac:dyDescent="0.3">
      <c r="A72" s="89"/>
      <c r="B72" s="57">
        <v>7</v>
      </c>
      <c r="C72" s="55" t="s">
        <v>74</v>
      </c>
      <c r="D72" s="56" t="s">
        <v>117</v>
      </c>
      <c r="E72" s="56" t="s">
        <v>117</v>
      </c>
      <c r="F72" s="119"/>
      <c r="G72" s="119"/>
      <c r="H72" s="40" t="s">
        <v>61</v>
      </c>
      <c r="I72" s="40" t="s">
        <v>61</v>
      </c>
      <c r="J72" s="40" t="s">
        <v>61</v>
      </c>
      <c r="K72" s="40" t="s">
        <v>61</v>
      </c>
      <c r="L72" s="40" t="s">
        <v>61</v>
      </c>
      <c r="M72" s="40" t="s">
        <v>61</v>
      </c>
      <c r="N72" s="40"/>
      <c r="O72" s="40"/>
      <c r="P72" s="40" t="s">
        <v>61</v>
      </c>
      <c r="Q72" s="40" t="s">
        <v>61</v>
      </c>
      <c r="R72" s="40" t="s">
        <v>61</v>
      </c>
      <c r="S72" s="40" t="s">
        <v>61</v>
      </c>
      <c r="T72" s="40" t="s">
        <v>61</v>
      </c>
      <c r="U72" s="40" t="s">
        <v>61</v>
      </c>
      <c r="V72" s="40" t="s">
        <v>61</v>
      </c>
      <c r="W72" s="40" t="s">
        <v>61</v>
      </c>
      <c r="X72" s="40" t="s">
        <v>61</v>
      </c>
      <c r="Y72" s="40" t="s">
        <v>61</v>
      </c>
      <c r="Z72" s="40" t="s">
        <v>61</v>
      </c>
      <c r="AA72" s="40" t="s">
        <v>61</v>
      </c>
      <c r="AB72" s="40" t="s">
        <v>61</v>
      </c>
      <c r="AC72" s="40" t="s">
        <v>61</v>
      </c>
      <c r="AD72" s="40" t="s">
        <v>61</v>
      </c>
      <c r="AE72" s="40" t="s">
        <v>61</v>
      </c>
      <c r="AF72" s="40" t="s">
        <v>61</v>
      </c>
      <c r="AG72" s="40" t="s">
        <v>61</v>
      </c>
      <c r="AH72" s="40" t="s">
        <v>61</v>
      </c>
      <c r="AI72" s="40" t="s">
        <v>61</v>
      </c>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row>
    <row r="73" spans="1:76" s="16" customFormat="1" ht="27" customHeight="1" x14ac:dyDescent="0.3">
      <c r="A73" s="89"/>
      <c r="B73" s="57">
        <v>8</v>
      </c>
      <c r="C73" s="55" t="s">
        <v>75</v>
      </c>
      <c r="D73" s="56" t="s">
        <v>117</v>
      </c>
      <c r="E73" s="56" t="s">
        <v>117</v>
      </c>
      <c r="F73" s="119"/>
      <c r="G73" s="119"/>
      <c r="H73" s="40" t="s">
        <v>61</v>
      </c>
      <c r="I73" s="40" t="s">
        <v>61</v>
      </c>
      <c r="J73" s="40" t="s">
        <v>61</v>
      </c>
      <c r="K73" s="40" t="s">
        <v>61</v>
      </c>
      <c r="L73" s="40" t="s">
        <v>61</v>
      </c>
      <c r="M73" s="40" t="s">
        <v>61</v>
      </c>
      <c r="N73" s="40"/>
      <c r="O73" s="40"/>
      <c r="P73" s="40" t="s">
        <v>61</v>
      </c>
      <c r="Q73" s="40" t="s">
        <v>61</v>
      </c>
      <c r="R73" s="40" t="s">
        <v>61</v>
      </c>
      <c r="S73" s="40" t="s">
        <v>61</v>
      </c>
      <c r="T73" s="40" t="s">
        <v>61</v>
      </c>
      <c r="U73" s="40" t="s">
        <v>61</v>
      </c>
      <c r="V73" s="40" t="s">
        <v>61</v>
      </c>
      <c r="W73" s="40" t="s">
        <v>61</v>
      </c>
      <c r="X73" s="40" t="s">
        <v>61</v>
      </c>
      <c r="Y73" s="40" t="s">
        <v>61</v>
      </c>
      <c r="Z73" s="40" t="s">
        <v>61</v>
      </c>
      <c r="AA73" s="40" t="s">
        <v>61</v>
      </c>
      <c r="AB73" s="40" t="s">
        <v>61</v>
      </c>
      <c r="AC73" s="40" t="s">
        <v>61</v>
      </c>
      <c r="AD73" s="40" t="s">
        <v>61</v>
      </c>
      <c r="AE73" s="40" t="s">
        <v>61</v>
      </c>
      <c r="AF73" s="40" t="s">
        <v>61</v>
      </c>
      <c r="AG73" s="40" t="s">
        <v>61</v>
      </c>
      <c r="AH73" s="40" t="s">
        <v>61</v>
      </c>
      <c r="AI73" s="40" t="s">
        <v>61</v>
      </c>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row>
    <row r="74" spans="1:76" s="16" customFormat="1" ht="27" customHeight="1" x14ac:dyDescent="0.3">
      <c r="A74" s="106" t="s">
        <v>127</v>
      </c>
      <c r="B74" s="54">
        <v>3</v>
      </c>
      <c r="C74" s="55" t="s">
        <v>64</v>
      </c>
      <c r="D74" s="56" t="s">
        <v>117</v>
      </c>
      <c r="E74" s="56" t="s">
        <v>117</v>
      </c>
      <c r="F74" s="119" t="s">
        <v>173</v>
      </c>
      <c r="G74" s="119"/>
      <c r="H74" s="64" t="s">
        <v>61</v>
      </c>
      <c r="I74" s="64" t="s">
        <v>61</v>
      </c>
      <c r="J74" s="64" t="s">
        <v>61</v>
      </c>
      <c r="K74" s="64" t="s">
        <v>61</v>
      </c>
      <c r="L74" s="64" t="s">
        <v>61</v>
      </c>
      <c r="M74" s="64" t="s">
        <v>61</v>
      </c>
      <c r="N74" s="64"/>
      <c r="O74" s="64"/>
      <c r="P74" s="40" t="s">
        <v>61</v>
      </c>
      <c r="Q74" s="40" t="s">
        <v>61</v>
      </c>
      <c r="R74" s="40" t="s">
        <v>61</v>
      </c>
      <c r="S74" s="40" t="s">
        <v>61</v>
      </c>
      <c r="T74" s="40" t="s">
        <v>61</v>
      </c>
      <c r="U74" s="40" t="s">
        <v>61</v>
      </c>
      <c r="V74" s="40" t="s">
        <v>61</v>
      </c>
      <c r="W74" s="40" t="s">
        <v>61</v>
      </c>
      <c r="X74" s="40" t="s">
        <v>61</v>
      </c>
      <c r="Y74" s="40" t="s">
        <v>61</v>
      </c>
      <c r="Z74" s="40" t="s">
        <v>61</v>
      </c>
      <c r="AA74" s="40" t="s">
        <v>61</v>
      </c>
      <c r="AB74" s="40" t="s">
        <v>61</v>
      </c>
      <c r="AC74" s="40" t="s">
        <v>61</v>
      </c>
      <c r="AD74" s="40" t="s">
        <v>61</v>
      </c>
      <c r="AE74" s="40" t="s">
        <v>61</v>
      </c>
      <c r="AF74" s="40" t="s">
        <v>61</v>
      </c>
      <c r="AG74" s="40" t="s">
        <v>61</v>
      </c>
      <c r="AH74" s="40" t="s">
        <v>61</v>
      </c>
      <c r="AI74" s="40" t="s">
        <v>61</v>
      </c>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row>
    <row r="75" spans="1:76" s="16" customFormat="1" ht="27" customHeight="1" x14ac:dyDescent="0.3">
      <c r="A75" s="106"/>
      <c r="B75" s="57">
        <v>4</v>
      </c>
      <c r="C75" s="55" t="s">
        <v>70</v>
      </c>
      <c r="D75" s="56" t="s">
        <v>117</v>
      </c>
      <c r="E75" s="56" t="s">
        <v>117</v>
      </c>
      <c r="F75" s="119"/>
      <c r="G75" s="119"/>
      <c r="H75" s="40" t="s">
        <v>61</v>
      </c>
      <c r="I75" s="40" t="s">
        <v>61</v>
      </c>
      <c r="J75" s="40" t="s">
        <v>61</v>
      </c>
      <c r="K75" s="40" t="s">
        <v>61</v>
      </c>
      <c r="L75" s="40" t="s">
        <v>61</v>
      </c>
      <c r="M75" s="40" t="s">
        <v>61</v>
      </c>
      <c r="N75" s="40"/>
      <c r="O75" s="40"/>
      <c r="P75" s="40" t="s">
        <v>61</v>
      </c>
      <c r="Q75" s="40" t="s">
        <v>61</v>
      </c>
      <c r="R75" s="40" t="s">
        <v>61</v>
      </c>
      <c r="S75" s="40" t="s">
        <v>61</v>
      </c>
      <c r="T75" s="40" t="s">
        <v>61</v>
      </c>
      <c r="U75" s="40" t="s">
        <v>61</v>
      </c>
      <c r="V75" s="40" t="s">
        <v>61</v>
      </c>
      <c r="W75" s="40" t="s">
        <v>61</v>
      </c>
      <c r="X75" s="40" t="s">
        <v>61</v>
      </c>
      <c r="Y75" s="40" t="s">
        <v>61</v>
      </c>
      <c r="Z75" s="40" t="s">
        <v>61</v>
      </c>
      <c r="AA75" s="40" t="s">
        <v>61</v>
      </c>
      <c r="AB75" s="40" t="s">
        <v>61</v>
      </c>
      <c r="AC75" s="40" t="s">
        <v>61</v>
      </c>
      <c r="AD75" s="40" t="s">
        <v>61</v>
      </c>
      <c r="AE75" s="40" t="s">
        <v>61</v>
      </c>
      <c r="AF75" s="40" t="s">
        <v>61</v>
      </c>
      <c r="AG75" s="40" t="s">
        <v>61</v>
      </c>
      <c r="AH75" s="40" t="s">
        <v>61</v>
      </c>
      <c r="AI75" s="40" t="s">
        <v>61</v>
      </c>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row>
    <row r="76" spans="1:76" s="16" customFormat="1" ht="27" customHeight="1" x14ac:dyDescent="0.3">
      <c r="A76" s="106"/>
      <c r="B76" s="57">
        <v>5</v>
      </c>
      <c r="C76" s="55" t="s">
        <v>72</v>
      </c>
      <c r="D76" s="56" t="s">
        <v>117</v>
      </c>
      <c r="E76" s="56" t="s">
        <v>117</v>
      </c>
      <c r="F76" s="119"/>
      <c r="G76" s="119"/>
      <c r="H76" s="40" t="s">
        <v>61</v>
      </c>
      <c r="I76" s="40" t="s">
        <v>61</v>
      </c>
      <c r="J76" s="40" t="s">
        <v>61</v>
      </c>
      <c r="K76" s="40" t="s">
        <v>61</v>
      </c>
      <c r="L76" s="40" t="s">
        <v>61</v>
      </c>
      <c r="M76" s="40" t="s">
        <v>61</v>
      </c>
      <c r="N76" s="40"/>
      <c r="O76" s="40"/>
      <c r="P76" s="40" t="s">
        <v>61</v>
      </c>
      <c r="Q76" s="40" t="s">
        <v>61</v>
      </c>
      <c r="R76" s="40" t="s">
        <v>61</v>
      </c>
      <c r="S76" s="40" t="s">
        <v>61</v>
      </c>
      <c r="T76" s="40" t="s">
        <v>61</v>
      </c>
      <c r="U76" s="40" t="s">
        <v>61</v>
      </c>
      <c r="V76" s="40" t="s">
        <v>61</v>
      </c>
      <c r="W76" s="40" t="s">
        <v>61</v>
      </c>
      <c r="X76" s="40" t="s">
        <v>61</v>
      </c>
      <c r="Y76" s="40" t="s">
        <v>61</v>
      </c>
      <c r="Z76" s="40" t="s">
        <v>61</v>
      </c>
      <c r="AA76" s="40" t="s">
        <v>61</v>
      </c>
      <c r="AB76" s="40" t="s">
        <v>61</v>
      </c>
      <c r="AC76" s="40" t="s">
        <v>61</v>
      </c>
      <c r="AD76" s="40" t="s">
        <v>61</v>
      </c>
      <c r="AE76" s="40" t="s">
        <v>61</v>
      </c>
      <c r="AF76" s="40" t="s">
        <v>61</v>
      </c>
      <c r="AG76" s="40" t="s">
        <v>61</v>
      </c>
      <c r="AH76" s="40" t="s">
        <v>61</v>
      </c>
      <c r="AI76" s="40" t="s">
        <v>61</v>
      </c>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row>
    <row r="77" spans="1:76" s="16" customFormat="1" ht="27" customHeight="1" x14ac:dyDescent="0.3">
      <c r="A77" s="106"/>
      <c r="B77" s="57">
        <v>6</v>
      </c>
      <c r="C77" s="55" t="s">
        <v>73</v>
      </c>
      <c r="D77" s="56" t="s">
        <v>117</v>
      </c>
      <c r="E77" s="56" t="s">
        <v>117</v>
      </c>
      <c r="F77" s="119"/>
      <c r="G77" s="119"/>
      <c r="H77" s="40" t="s">
        <v>61</v>
      </c>
      <c r="I77" s="40" t="s">
        <v>61</v>
      </c>
      <c r="J77" s="40" t="s">
        <v>61</v>
      </c>
      <c r="K77" s="40" t="s">
        <v>61</v>
      </c>
      <c r="L77" s="40" t="s">
        <v>61</v>
      </c>
      <c r="M77" s="40" t="s">
        <v>61</v>
      </c>
      <c r="N77" s="40"/>
      <c r="O77" s="40"/>
      <c r="P77" s="40" t="s">
        <v>61</v>
      </c>
      <c r="Q77" s="40" t="s">
        <v>61</v>
      </c>
      <c r="R77" s="40" t="s">
        <v>61</v>
      </c>
      <c r="S77" s="40" t="s">
        <v>61</v>
      </c>
      <c r="T77" s="40" t="s">
        <v>61</v>
      </c>
      <c r="U77" s="40" t="s">
        <v>61</v>
      </c>
      <c r="V77" s="40" t="s">
        <v>61</v>
      </c>
      <c r="W77" s="40" t="s">
        <v>61</v>
      </c>
      <c r="X77" s="40" t="s">
        <v>61</v>
      </c>
      <c r="Y77" s="40" t="s">
        <v>61</v>
      </c>
      <c r="Z77" s="40" t="s">
        <v>61</v>
      </c>
      <c r="AA77" s="40" t="s">
        <v>61</v>
      </c>
      <c r="AB77" s="40" t="s">
        <v>61</v>
      </c>
      <c r="AC77" s="40" t="s">
        <v>61</v>
      </c>
      <c r="AD77" s="40" t="s">
        <v>61</v>
      </c>
      <c r="AE77" s="40" t="s">
        <v>61</v>
      </c>
      <c r="AF77" s="40" t="s">
        <v>61</v>
      </c>
      <c r="AG77" s="40" t="s">
        <v>61</v>
      </c>
      <c r="AH77" s="40" t="s">
        <v>61</v>
      </c>
      <c r="AI77" s="40" t="s">
        <v>61</v>
      </c>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row>
    <row r="78" spans="1:76" s="16" customFormat="1" ht="27" customHeight="1" x14ac:dyDescent="0.3">
      <c r="A78" s="106"/>
      <c r="B78" s="57">
        <v>7</v>
      </c>
      <c r="C78" s="55" t="s">
        <v>74</v>
      </c>
      <c r="D78" s="56" t="s">
        <v>117</v>
      </c>
      <c r="E78" s="56" t="s">
        <v>117</v>
      </c>
      <c r="F78" s="119"/>
      <c r="G78" s="119"/>
      <c r="H78" s="40" t="s">
        <v>61</v>
      </c>
      <c r="I78" s="40" t="s">
        <v>61</v>
      </c>
      <c r="J78" s="40" t="s">
        <v>61</v>
      </c>
      <c r="K78" s="40" t="s">
        <v>61</v>
      </c>
      <c r="L78" s="40" t="s">
        <v>61</v>
      </c>
      <c r="M78" s="40" t="s">
        <v>61</v>
      </c>
      <c r="N78" s="40"/>
      <c r="O78" s="40"/>
      <c r="P78" s="40" t="s">
        <v>61</v>
      </c>
      <c r="Q78" s="40" t="s">
        <v>61</v>
      </c>
      <c r="R78" s="40" t="s">
        <v>61</v>
      </c>
      <c r="S78" s="40" t="s">
        <v>61</v>
      </c>
      <c r="T78" s="40" t="s">
        <v>61</v>
      </c>
      <c r="U78" s="40" t="s">
        <v>61</v>
      </c>
      <c r="V78" s="40" t="s">
        <v>61</v>
      </c>
      <c r="W78" s="40" t="s">
        <v>61</v>
      </c>
      <c r="X78" s="40" t="s">
        <v>61</v>
      </c>
      <c r="Y78" s="40" t="s">
        <v>61</v>
      </c>
      <c r="Z78" s="40" t="s">
        <v>61</v>
      </c>
      <c r="AA78" s="40" t="s">
        <v>61</v>
      </c>
      <c r="AB78" s="40" t="s">
        <v>61</v>
      </c>
      <c r="AC78" s="40" t="s">
        <v>61</v>
      </c>
      <c r="AD78" s="40" t="s">
        <v>61</v>
      </c>
      <c r="AE78" s="40" t="s">
        <v>61</v>
      </c>
      <c r="AF78" s="40" t="s">
        <v>61</v>
      </c>
      <c r="AG78" s="40" t="s">
        <v>61</v>
      </c>
      <c r="AH78" s="40" t="s">
        <v>61</v>
      </c>
      <c r="AI78" s="40" t="s">
        <v>61</v>
      </c>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row>
    <row r="79" spans="1:76" s="16" customFormat="1" ht="27" customHeight="1" x14ac:dyDescent="0.3">
      <c r="A79" s="106"/>
      <c r="B79" s="57">
        <v>8</v>
      </c>
      <c r="C79" s="55" t="s">
        <v>75</v>
      </c>
      <c r="D79" s="56" t="s">
        <v>117</v>
      </c>
      <c r="E79" s="56" t="s">
        <v>117</v>
      </c>
      <c r="F79" s="119"/>
      <c r="G79" s="119"/>
      <c r="H79" s="40" t="s">
        <v>61</v>
      </c>
      <c r="I79" s="40" t="s">
        <v>61</v>
      </c>
      <c r="J79" s="40" t="s">
        <v>61</v>
      </c>
      <c r="K79" s="40" t="s">
        <v>61</v>
      </c>
      <c r="L79" s="40" t="s">
        <v>61</v>
      </c>
      <c r="M79" s="40" t="s">
        <v>61</v>
      </c>
      <c r="N79" s="40"/>
      <c r="O79" s="40"/>
      <c r="P79" s="40" t="s">
        <v>61</v>
      </c>
      <c r="Q79" s="40" t="s">
        <v>61</v>
      </c>
      <c r="R79" s="40" t="s">
        <v>61</v>
      </c>
      <c r="S79" s="40" t="s">
        <v>61</v>
      </c>
      <c r="T79" s="40" t="s">
        <v>61</v>
      </c>
      <c r="U79" s="40" t="s">
        <v>61</v>
      </c>
      <c r="V79" s="40" t="s">
        <v>61</v>
      </c>
      <c r="W79" s="40" t="s">
        <v>61</v>
      </c>
      <c r="X79" s="40" t="s">
        <v>61</v>
      </c>
      <c r="Y79" s="40" t="s">
        <v>61</v>
      </c>
      <c r="Z79" s="40" t="s">
        <v>61</v>
      </c>
      <c r="AA79" s="40" t="s">
        <v>61</v>
      </c>
      <c r="AB79" s="40" t="s">
        <v>61</v>
      </c>
      <c r="AC79" s="40" t="s">
        <v>61</v>
      </c>
      <c r="AD79" s="40" t="s">
        <v>61</v>
      </c>
      <c r="AE79" s="40" t="s">
        <v>61</v>
      </c>
      <c r="AF79" s="40" t="s">
        <v>61</v>
      </c>
      <c r="AG79" s="40" t="s">
        <v>61</v>
      </c>
      <c r="AH79" s="40" t="s">
        <v>61</v>
      </c>
      <c r="AI79" s="40" t="s">
        <v>61</v>
      </c>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row>
    <row r="80" spans="1:76" s="16" customFormat="1" ht="27" customHeight="1" x14ac:dyDescent="0.3">
      <c r="A80" s="106" t="s">
        <v>128</v>
      </c>
      <c r="B80" s="54">
        <v>3</v>
      </c>
      <c r="C80" s="55" t="s">
        <v>64</v>
      </c>
      <c r="D80" s="55" t="s">
        <v>63</v>
      </c>
      <c r="E80" s="58">
        <v>44777</v>
      </c>
      <c r="F80" s="122"/>
      <c r="G80" s="122"/>
      <c r="H80" s="64"/>
      <c r="I80" s="64"/>
      <c r="J80" s="64"/>
      <c r="K80" s="64"/>
      <c r="L80" s="64"/>
      <c r="M80" s="64"/>
      <c r="N80" s="64"/>
      <c r="O80" s="64"/>
      <c r="P80" s="55" t="s">
        <v>65</v>
      </c>
      <c r="Q80" s="55" t="s">
        <v>66</v>
      </c>
      <c r="R80" s="55" t="s">
        <v>67</v>
      </c>
      <c r="S80" s="55" t="s">
        <v>66</v>
      </c>
      <c r="T80" s="55" t="s">
        <v>66</v>
      </c>
      <c r="U80" s="55" t="s">
        <v>65</v>
      </c>
      <c r="V80" s="55" t="s">
        <v>65</v>
      </c>
      <c r="W80" s="55" t="s">
        <v>67</v>
      </c>
      <c r="X80" s="55" t="s">
        <v>67</v>
      </c>
      <c r="Y80" s="55" t="s">
        <v>67</v>
      </c>
      <c r="Z80" s="55" t="s">
        <v>67</v>
      </c>
      <c r="AA80" s="55" t="s">
        <v>67</v>
      </c>
      <c r="AB80" s="55" t="s">
        <v>68</v>
      </c>
      <c r="AC80" s="55" t="s">
        <v>69</v>
      </c>
      <c r="AD80" s="55" t="s">
        <v>69</v>
      </c>
      <c r="AE80" s="55" t="s">
        <v>69</v>
      </c>
      <c r="AF80" s="55" t="s">
        <v>69</v>
      </c>
      <c r="AG80" s="55" t="s">
        <v>69</v>
      </c>
      <c r="AH80" s="55" t="s">
        <v>68</v>
      </c>
      <c r="AI80" s="55" t="s">
        <v>10</v>
      </c>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row>
    <row r="81" spans="1:76" s="16" customFormat="1" ht="27" customHeight="1" x14ac:dyDescent="0.3">
      <c r="A81" s="106"/>
      <c r="B81" s="57">
        <v>4</v>
      </c>
      <c r="C81" s="55" t="s">
        <v>70</v>
      </c>
      <c r="D81" s="59" t="s">
        <v>86</v>
      </c>
      <c r="E81" s="60" t="s">
        <v>91</v>
      </c>
      <c r="F81" s="119"/>
      <c r="G81" s="119"/>
      <c r="H81" s="55" t="s">
        <v>71</v>
      </c>
      <c r="I81" s="65">
        <v>2E-3</v>
      </c>
      <c r="J81" s="55" t="s">
        <v>71</v>
      </c>
      <c r="K81" s="55" t="s">
        <v>71</v>
      </c>
      <c r="L81" s="66">
        <v>6.0000000000000001E-3</v>
      </c>
      <c r="M81" s="55" t="s">
        <v>71</v>
      </c>
      <c r="N81" s="55"/>
      <c r="O81" s="55"/>
      <c r="P81" s="55" t="s">
        <v>65</v>
      </c>
      <c r="Q81" s="55" t="s">
        <v>66</v>
      </c>
      <c r="R81" s="55" t="s">
        <v>67</v>
      </c>
      <c r="S81" s="55" t="s">
        <v>66</v>
      </c>
      <c r="T81" s="55" t="s">
        <v>66</v>
      </c>
      <c r="U81" s="55" t="s">
        <v>65</v>
      </c>
      <c r="V81" s="55" t="s">
        <v>65</v>
      </c>
      <c r="W81" s="55" t="s">
        <v>67</v>
      </c>
      <c r="X81" s="55" t="s">
        <v>67</v>
      </c>
      <c r="Y81" s="55" t="s">
        <v>67</v>
      </c>
      <c r="Z81" s="55" t="s">
        <v>67</v>
      </c>
      <c r="AA81" s="55" t="s">
        <v>67</v>
      </c>
      <c r="AB81" s="55" t="s">
        <v>68</v>
      </c>
      <c r="AC81" s="55" t="s">
        <v>69</v>
      </c>
      <c r="AD81" s="55" t="s">
        <v>69</v>
      </c>
      <c r="AE81" s="55" t="s">
        <v>69</v>
      </c>
      <c r="AF81" s="55" t="s">
        <v>69</v>
      </c>
      <c r="AG81" s="55" t="s">
        <v>69</v>
      </c>
      <c r="AH81" s="55" t="s">
        <v>68</v>
      </c>
      <c r="AI81" s="55" t="s">
        <v>10</v>
      </c>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row>
    <row r="82" spans="1:76" s="16" customFormat="1" ht="27" customHeight="1" x14ac:dyDescent="0.3">
      <c r="A82" s="106"/>
      <c r="B82" s="57">
        <v>5</v>
      </c>
      <c r="C82" s="55" t="s">
        <v>72</v>
      </c>
      <c r="D82" s="59" t="s">
        <v>87</v>
      </c>
      <c r="E82" s="60" t="s">
        <v>91</v>
      </c>
      <c r="F82" s="119"/>
      <c r="G82" s="119"/>
      <c r="H82" s="55" t="s">
        <v>71</v>
      </c>
      <c r="I82" s="65">
        <v>1E-3</v>
      </c>
      <c r="J82" s="55" t="s">
        <v>71</v>
      </c>
      <c r="K82" s="55" t="s">
        <v>71</v>
      </c>
      <c r="L82" s="66">
        <v>5.0000000000000001E-3</v>
      </c>
      <c r="M82" s="55" t="s">
        <v>71</v>
      </c>
      <c r="N82" s="55"/>
      <c r="O82" s="55"/>
      <c r="P82" s="55" t="s">
        <v>65</v>
      </c>
      <c r="Q82" s="55" t="s">
        <v>66</v>
      </c>
      <c r="R82" s="55" t="s">
        <v>67</v>
      </c>
      <c r="S82" s="55" t="s">
        <v>66</v>
      </c>
      <c r="T82" s="55" t="s">
        <v>66</v>
      </c>
      <c r="U82" s="55" t="s">
        <v>65</v>
      </c>
      <c r="V82" s="55" t="s">
        <v>65</v>
      </c>
      <c r="W82" s="55" t="s">
        <v>67</v>
      </c>
      <c r="X82" s="55" t="s">
        <v>67</v>
      </c>
      <c r="Y82" s="55" t="s">
        <v>67</v>
      </c>
      <c r="Z82" s="55" t="s">
        <v>67</v>
      </c>
      <c r="AA82" s="55" t="s">
        <v>67</v>
      </c>
      <c r="AB82" s="55" t="s">
        <v>68</v>
      </c>
      <c r="AC82" s="55" t="s">
        <v>69</v>
      </c>
      <c r="AD82" s="55" t="s">
        <v>69</v>
      </c>
      <c r="AE82" s="55" t="s">
        <v>69</v>
      </c>
      <c r="AF82" s="55" t="s">
        <v>69</v>
      </c>
      <c r="AG82" s="55" t="s">
        <v>69</v>
      </c>
      <c r="AH82" s="55" t="s">
        <v>68</v>
      </c>
      <c r="AI82" s="55" t="s">
        <v>10</v>
      </c>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row>
    <row r="83" spans="1:76" s="16" customFormat="1" ht="27" customHeight="1" x14ac:dyDescent="0.3">
      <c r="A83" s="106"/>
      <c r="B83" s="57">
        <v>6</v>
      </c>
      <c r="C83" s="55" t="s">
        <v>73</v>
      </c>
      <c r="D83" s="59" t="s">
        <v>88</v>
      </c>
      <c r="E83" s="60" t="s">
        <v>91</v>
      </c>
      <c r="F83" s="119"/>
      <c r="G83" s="119"/>
      <c r="H83" s="55" t="s">
        <v>71</v>
      </c>
      <c r="I83" s="65">
        <v>2E-3</v>
      </c>
      <c r="J83" s="55" t="s">
        <v>71</v>
      </c>
      <c r="K83" s="55" t="s">
        <v>71</v>
      </c>
      <c r="L83" s="66">
        <v>5.0000000000000001E-3</v>
      </c>
      <c r="M83" s="55" t="s">
        <v>71</v>
      </c>
      <c r="N83" s="55"/>
      <c r="O83" s="55"/>
      <c r="P83" s="55" t="s">
        <v>65</v>
      </c>
      <c r="Q83" s="55" t="s">
        <v>66</v>
      </c>
      <c r="R83" s="55" t="s">
        <v>67</v>
      </c>
      <c r="S83" s="55" t="s">
        <v>66</v>
      </c>
      <c r="T83" s="55" t="s">
        <v>66</v>
      </c>
      <c r="U83" s="55" t="s">
        <v>65</v>
      </c>
      <c r="V83" s="55" t="s">
        <v>65</v>
      </c>
      <c r="W83" s="55" t="s">
        <v>67</v>
      </c>
      <c r="X83" s="55" t="s">
        <v>67</v>
      </c>
      <c r="Y83" s="55" t="s">
        <v>67</v>
      </c>
      <c r="Z83" s="55" t="s">
        <v>67</v>
      </c>
      <c r="AA83" s="55" t="s">
        <v>67</v>
      </c>
      <c r="AB83" s="55" t="s">
        <v>68</v>
      </c>
      <c r="AC83" s="55" t="s">
        <v>69</v>
      </c>
      <c r="AD83" s="55" t="s">
        <v>69</v>
      </c>
      <c r="AE83" s="55" t="s">
        <v>69</v>
      </c>
      <c r="AF83" s="55" t="s">
        <v>69</v>
      </c>
      <c r="AG83" s="55" t="s">
        <v>69</v>
      </c>
      <c r="AH83" s="55" t="s">
        <v>68</v>
      </c>
      <c r="AI83" s="55" t="s">
        <v>10</v>
      </c>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row>
    <row r="84" spans="1:76" s="16" customFormat="1" ht="27" customHeight="1" x14ac:dyDescent="0.3">
      <c r="A84" s="106"/>
      <c r="B84" s="57">
        <v>7</v>
      </c>
      <c r="C84" s="55" t="s">
        <v>74</v>
      </c>
      <c r="D84" s="59" t="s">
        <v>89</v>
      </c>
      <c r="E84" s="60" t="s">
        <v>91</v>
      </c>
      <c r="F84" s="119"/>
      <c r="G84" s="119"/>
      <c r="H84" s="55" t="s">
        <v>71</v>
      </c>
      <c r="I84" s="65">
        <v>1E-3</v>
      </c>
      <c r="J84" s="65">
        <v>1E-3</v>
      </c>
      <c r="K84" s="55" t="s">
        <v>71</v>
      </c>
      <c r="L84" s="66">
        <v>4.0000000000000001E-3</v>
      </c>
      <c r="M84" s="55" t="s">
        <v>71</v>
      </c>
      <c r="N84" s="55"/>
      <c r="O84" s="55"/>
      <c r="P84" s="55" t="s">
        <v>65</v>
      </c>
      <c r="Q84" s="55" t="s">
        <v>66</v>
      </c>
      <c r="R84" s="55" t="s">
        <v>67</v>
      </c>
      <c r="S84" s="55" t="s">
        <v>66</v>
      </c>
      <c r="T84" s="55" t="s">
        <v>66</v>
      </c>
      <c r="U84" s="55" t="s">
        <v>65</v>
      </c>
      <c r="V84" s="55" t="s">
        <v>65</v>
      </c>
      <c r="W84" s="55" t="s">
        <v>67</v>
      </c>
      <c r="X84" s="55" t="s">
        <v>67</v>
      </c>
      <c r="Y84" s="55" t="s">
        <v>67</v>
      </c>
      <c r="Z84" s="55" t="s">
        <v>67</v>
      </c>
      <c r="AA84" s="55" t="s">
        <v>67</v>
      </c>
      <c r="AB84" s="55" t="s">
        <v>68</v>
      </c>
      <c r="AC84" s="55" t="s">
        <v>69</v>
      </c>
      <c r="AD84" s="55" t="s">
        <v>69</v>
      </c>
      <c r="AE84" s="55" t="s">
        <v>69</v>
      </c>
      <c r="AF84" s="55" t="s">
        <v>69</v>
      </c>
      <c r="AG84" s="55" t="s">
        <v>69</v>
      </c>
      <c r="AH84" s="55" t="s">
        <v>68</v>
      </c>
      <c r="AI84" s="55" t="s">
        <v>10</v>
      </c>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row>
    <row r="85" spans="1:76" s="16" customFormat="1" ht="27" customHeight="1" x14ac:dyDescent="0.3">
      <c r="A85" s="106"/>
      <c r="B85" s="57">
        <v>8</v>
      </c>
      <c r="C85" s="55" t="s">
        <v>75</v>
      </c>
      <c r="D85" s="59" t="s">
        <v>90</v>
      </c>
      <c r="E85" s="60" t="s">
        <v>91</v>
      </c>
      <c r="F85" s="119"/>
      <c r="G85" s="119"/>
      <c r="H85" s="55" t="s">
        <v>71</v>
      </c>
      <c r="I85" s="65">
        <v>2E-3</v>
      </c>
      <c r="J85" s="55" t="s">
        <v>71</v>
      </c>
      <c r="K85" s="55" t="s">
        <v>71</v>
      </c>
      <c r="L85" s="66">
        <v>2E-3</v>
      </c>
      <c r="M85" s="55" t="s">
        <v>71</v>
      </c>
      <c r="N85" s="55"/>
      <c r="O85" s="55"/>
      <c r="P85" s="55" t="s">
        <v>65</v>
      </c>
      <c r="Q85" s="55" t="s">
        <v>66</v>
      </c>
      <c r="R85" s="55" t="s">
        <v>67</v>
      </c>
      <c r="S85" s="55" t="s">
        <v>66</v>
      </c>
      <c r="T85" s="55" t="s">
        <v>66</v>
      </c>
      <c r="U85" s="55" t="s">
        <v>65</v>
      </c>
      <c r="V85" s="55" t="s">
        <v>65</v>
      </c>
      <c r="W85" s="55" t="s">
        <v>67</v>
      </c>
      <c r="X85" s="55" t="s">
        <v>67</v>
      </c>
      <c r="Y85" s="55" t="s">
        <v>67</v>
      </c>
      <c r="Z85" s="55" t="s">
        <v>67</v>
      </c>
      <c r="AA85" s="55" t="s">
        <v>67</v>
      </c>
      <c r="AB85" s="55" t="s">
        <v>68</v>
      </c>
      <c r="AC85" s="55" t="s">
        <v>69</v>
      </c>
      <c r="AD85" s="55" t="s">
        <v>69</v>
      </c>
      <c r="AE85" s="55" t="s">
        <v>69</v>
      </c>
      <c r="AF85" s="55" t="s">
        <v>69</v>
      </c>
      <c r="AG85" s="55" t="s">
        <v>69</v>
      </c>
      <c r="AH85" s="55" t="s">
        <v>68</v>
      </c>
      <c r="AI85" s="55" t="s">
        <v>10</v>
      </c>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row>
    <row r="86" spans="1:76" s="16" customFormat="1" ht="36" customHeight="1" x14ac:dyDescent="0.3">
      <c r="A86" s="89" t="s">
        <v>168</v>
      </c>
      <c r="B86" s="54">
        <v>3</v>
      </c>
      <c r="C86" s="55" t="s">
        <v>64</v>
      </c>
      <c r="D86" s="59" t="s">
        <v>95</v>
      </c>
      <c r="E86" s="60" t="s">
        <v>221</v>
      </c>
      <c r="F86" s="88"/>
      <c r="G86" s="88"/>
      <c r="H86" s="82">
        <v>6.0000000000000001E-3</v>
      </c>
      <c r="I86" s="82" t="s">
        <v>71</v>
      </c>
      <c r="J86" s="82">
        <v>3.0000000000000001E-3</v>
      </c>
      <c r="K86" s="82" t="s">
        <v>71</v>
      </c>
      <c r="L86" s="82">
        <v>5.0000000000000001E-3</v>
      </c>
      <c r="M86" s="82">
        <v>7.0000000000000001E-3</v>
      </c>
      <c r="N86" s="82"/>
      <c r="O86" s="82"/>
      <c r="P86" s="55" t="s">
        <v>65</v>
      </c>
      <c r="Q86" s="55" t="s">
        <v>66</v>
      </c>
      <c r="R86" s="55" t="s">
        <v>67</v>
      </c>
      <c r="S86" s="55" t="s">
        <v>66</v>
      </c>
      <c r="T86" s="55" t="s">
        <v>66</v>
      </c>
      <c r="U86" s="55" t="s">
        <v>65</v>
      </c>
      <c r="V86" s="55" t="s">
        <v>65</v>
      </c>
      <c r="W86" s="55" t="s">
        <v>67</v>
      </c>
      <c r="X86" s="55" t="s">
        <v>67</v>
      </c>
      <c r="Y86" s="55" t="s">
        <v>67</v>
      </c>
      <c r="Z86" s="55" t="s">
        <v>67</v>
      </c>
      <c r="AA86" s="55" t="s">
        <v>67</v>
      </c>
      <c r="AB86" s="55" t="s">
        <v>68</v>
      </c>
      <c r="AC86" s="55" t="s">
        <v>69</v>
      </c>
      <c r="AD86" s="55" t="s">
        <v>69</v>
      </c>
      <c r="AE86" s="55" t="s">
        <v>69</v>
      </c>
      <c r="AF86" s="55" t="s">
        <v>69</v>
      </c>
      <c r="AG86" s="55" t="s">
        <v>69</v>
      </c>
      <c r="AH86" s="55" t="s">
        <v>68</v>
      </c>
      <c r="AI86" s="55" t="s">
        <v>10</v>
      </c>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row>
    <row r="87" spans="1:76" s="16" customFormat="1" ht="36" customHeight="1" x14ac:dyDescent="0.3">
      <c r="A87" s="89"/>
      <c r="B87" s="54">
        <v>4</v>
      </c>
      <c r="C87" s="55" t="s">
        <v>70</v>
      </c>
      <c r="D87" s="59" t="s">
        <v>96</v>
      </c>
      <c r="E87" s="60" t="s">
        <v>221</v>
      </c>
      <c r="F87" s="119"/>
      <c r="G87" s="119"/>
      <c r="H87" s="67">
        <v>1E-3</v>
      </c>
      <c r="I87" s="55" t="s">
        <v>71</v>
      </c>
      <c r="J87" s="65">
        <v>1E-3</v>
      </c>
      <c r="K87" s="55" t="s">
        <v>71</v>
      </c>
      <c r="L87" s="66">
        <v>3.0000000000000001E-3</v>
      </c>
      <c r="M87" s="65">
        <v>6.0000000000000001E-3</v>
      </c>
      <c r="N87" s="65"/>
      <c r="O87" s="65"/>
      <c r="P87" s="55" t="s">
        <v>65</v>
      </c>
      <c r="Q87" s="55" t="s">
        <v>66</v>
      </c>
      <c r="R87" s="55" t="s">
        <v>67</v>
      </c>
      <c r="S87" s="55" t="s">
        <v>66</v>
      </c>
      <c r="T87" s="55" t="s">
        <v>66</v>
      </c>
      <c r="U87" s="55" t="s">
        <v>65</v>
      </c>
      <c r="V87" s="55" t="s">
        <v>65</v>
      </c>
      <c r="W87" s="55" t="s">
        <v>67</v>
      </c>
      <c r="X87" s="55" t="s">
        <v>67</v>
      </c>
      <c r="Y87" s="55" t="s">
        <v>67</v>
      </c>
      <c r="Z87" s="55" t="s">
        <v>67</v>
      </c>
      <c r="AA87" s="55" t="s">
        <v>67</v>
      </c>
      <c r="AB87" s="55" t="s">
        <v>68</v>
      </c>
      <c r="AC87" s="55" t="s">
        <v>69</v>
      </c>
      <c r="AD87" s="55" t="s">
        <v>69</v>
      </c>
      <c r="AE87" s="55" t="s">
        <v>69</v>
      </c>
      <c r="AF87" s="55" t="s">
        <v>69</v>
      </c>
      <c r="AG87" s="55" t="s">
        <v>69</v>
      </c>
      <c r="AH87" s="55" t="s">
        <v>68</v>
      </c>
      <c r="AI87" s="55" t="s">
        <v>10</v>
      </c>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row>
    <row r="88" spans="1:76" s="16" customFormat="1" ht="36" customHeight="1" x14ac:dyDescent="0.3">
      <c r="A88" s="89"/>
      <c r="B88" s="54">
        <v>5</v>
      </c>
      <c r="C88" s="55" t="s">
        <v>72</v>
      </c>
      <c r="D88" s="59" t="s">
        <v>97</v>
      </c>
      <c r="E88" s="60" t="s">
        <v>221</v>
      </c>
      <c r="F88" s="119"/>
      <c r="G88" s="119"/>
      <c r="H88" s="67">
        <v>2E-3</v>
      </c>
      <c r="I88" s="65">
        <v>1E-3</v>
      </c>
      <c r="J88" s="65">
        <v>2E-3</v>
      </c>
      <c r="K88" s="55" t="s">
        <v>71</v>
      </c>
      <c r="L88" s="66">
        <v>3.0000000000000001E-3</v>
      </c>
      <c r="M88" s="65">
        <v>6.0000000000000001E-3</v>
      </c>
      <c r="N88" s="65"/>
      <c r="O88" s="65"/>
      <c r="P88" s="55" t="s">
        <v>65</v>
      </c>
      <c r="Q88" s="55" t="s">
        <v>66</v>
      </c>
      <c r="R88" s="55" t="s">
        <v>67</v>
      </c>
      <c r="S88" s="55" t="s">
        <v>66</v>
      </c>
      <c r="T88" s="55" t="s">
        <v>66</v>
      </c>
      <c r="U88" s="55" t="s">
        <v>65</v>
      </c>
      <c r="V88" s="55" t="s">
        <v>65</v>
      </c>
      <c r="W88" s="55" t="s">
        <v>67</v>
      </c>
      <c r="X88" s="55" t="s">
        <v>67</v>
      </c>
      <c r="Y88" s="55" t="s">
        <v>67</v>
      </c>
      <c r="Z88" s="55" t="s">
        <v>67</v>
      </c>
      <c r="AA88" s="55" t="s">
        <v>67</v>
      </c>
      <c r="AB88" s="55" t="s">
        <v>68</v>
      </c>
      <c r="AC88" s="55" t="s">
        <v>69</v>
      </c>
      <c r="AD88" s="55" t="s">
        <v>69</v>
      </c>
      <c r="AE88" s="55" t="s">
        <v>69</v>
      </c>
      <c r="AF88" s="55" t="s">
        <v>69</v>
      </c>
      <c r="AG88" s="55" t="s">
        <v>69</v>
      </c>
      <c r="AH88" s="55" t="s">
        <v>68</v>
      </c>
      <c r="AI88" s="55" t="s">
        <v>10</v>
      </c>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row>
    <row r="89" spans="1:76" s="16" customFormat="1" ht="36" customHeight="1" x14ac:dyDescent="0.3">
      <c r="A89" s="89"/>
      <c r="B89" s="54">
        <v>6</v>
      </c>
      <c r="C89" s="55" t="s">
        <v>73</v>
      </c>
      <c r="D89" s="59" t="s">
        <v>98</v>
      </c>
      <c r="E89" s="60" t="s">
        <v>221</v>
      </c>
      <c r="F89" s="119"/>
      <c r="G89" s="119"/>
      <c r="H89" s="67">
        <v>1E-3</v>
      </c>
      <c r="I89" s="55" t="s">
        <v>71</v>
      </c>
      <c r="J89" s="65">
        <v>1E-3</v>
      </c>
      <c r="K89" s="55" t="s">
        <v>71</v>
      </c>
      <c r="L89" s="66">
        <v>3.0000000000000001E-3</v>
      </c>
      <c r="M89" s="65">
        <v>6.0000000000000001E-3</v>
      </c>
      <c r="N89" s="65"/>
      <c r="O89" s="65"/>
      <c r="P89" s="55" t="s">
        <v>65</v>
      </c>
      <c r="Q89" s="55" t="s">
        <v>66</v>
      </c>
      <c r="R89" s="55" t="s">
        <v>67</v>
      </c>
      <c r="S89" s="55" t="s">
        <v>66</v>
      </c>
      <c r="T89" s="55" t="s">
        <v>66</v>
      </c>
      <c r="U89" s="55" t="s">
        <v>65</v>
      </c>
      <c r="V89" s="55" t="s">
        <v>65</v>
      </c>
      <c r="W89" s="55" t="s">
        <v>67</v>
      </c>
      <c r="X89" s="55" t="s">
        <v>67</v>
      </c>
      <c r="Y89" s="55" t="s">
        <v>67</v>
      </c>
      <c r="Z89" s="55" t="s">
        <v>67</v>
      </c>
      <c r="AA89" s="55" t="s">
        <v>67</v>
      </c>
      <c r="AB89" s="55" t="s">
        <v>68</v>
      </c>
      <c r="AC89" s="55" t="s">
        <v>69</v>
      </c>
      <c r="AD89" s="55" t="s">
        <v>69</v>
      </c>
      <c r="AE89" s="55" t="s">
        <v>69</v>
      </c>
      <c r="AF89" s="55" t="s">
        <v>69</v>
      </c>
      <c r="AG89" s="55" t="s">
        <v>69</v>
      </c>
      <c r="AH89" s="55" t="s">
        <v>68</v>
      </c>
      <c r="AI89" s="55" t="s">
        <v>10</v>
      </c>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row>
    <row r="90" spans="1:76" s="16" customFormat="1" ht="36" customHeight="1" x14ac:dyDescent="0.3">
      <c r="A90" s="89"/>
      <c r="B90" s="54">
        <v>7</v>
      </c>
      <c r="C90" s="55" t="s">
        <v>74</v>
      </c>
      <c r="D90" s="59" t="s">
        <v>99</v>
      </c>
      <c r="E90" s="60" t="s">
        <v>221</v>
      </c>
      <c r="F90" s="119"/>
      <c r="G90" s="119"/>
      <c r="H90" s="67">
        <v>2E-3</v>
      </c>
      <c r="I90" s="55" t="s">
        <v>71</v>
      </c>
      <c r="J90" s="65">
        <v>3.0000000000000001E-3</v>
      </c>
      <c r="K90" s="55" t="s">
        <v>71</v>
      </c>
      <c r="L90" s="66">
        <v>5.0000000000000001E-3</v>
      </c>
      <c r="M90" s="65">
        <v>6.0000000000000001E-3</v>
      </c>
      <c r="N90" s="65"/>
      <c r="O90" s="65"/>
      <c r="P90" s="55" t="s">
        <v>65</v>
      </c>
      <c r="Q90" s="55" t="s">
        <v>66</v>
      </c>
      <c r="R90" s="55" t="s">
        <v>67</v>
      </c>
      <c r="S90" s="55" t="s">
        <v>66</v>
      </c>
      <c r="T90" s="55" t="s">
        <v>66</v>
      </c>
      <c r="U90" s="55" t="s">
        <v>65</v>
      </c>
      <c r="V90" s="55" t="s">
        <v>65</v>
      </c>
      <c r="W90" s="55" t="s">
        <v>67</v>
      </c>
      <c r="X90" s="55" t="s">
        <v>67</v>
      </c>
      <c r="Y90" s="55" t="s">
        <v>67</v>
      </c>
      <c r="Z90" s="55" t="s">
        <v>67</v>
      </c>
      <c r="AA90" s="55" t="s">
        <v>67</v>
      </c>
      <c r="AB90" s="55" t="s">
        <v>68</v>
      </c>
      <c r="AC90" s="55" t="s">
        <v>69</v>
      </c>
      <c r="AD90" s="55" t="s">
        <v>69</v>
      </c>
      <c r="AE90" s="55" t="s">
        <v>69</v>
      </c>
      <c r="AF90" s="55" t="s">
        <v>69</v>
      </c>
      <c r="AG90" s="55" t="s">
        <v>69</v>
      </c>
      <c r="AH90" s="55" t="s">
        <v>68</v>
      </c>
      <c r="AI90" s="55" t="s">
        <v>10</v>
      </c>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row>
    <row r="91" spans="1:76" s="16" customFormat="1" ht="36" customHeight="1" x14ac:dyDescent="0.3">
      <c r="A91" s="89"/>
      <c r="B91" s="54">
        <v>8</v>
      </c>
      <c r="C91" s="55" t="s">
        <v>75</v>
      </c>
      <c r="D91" s="59" t="s">
        <v>100</v>
      </c>
      <c r="E91" s="60" t="s">
        <v>221</v>
      </c>
      <c r="F91" s="119"/>
      <c r="G91" s="119"/>
      <c r="H91" s="67">
        <v>3.0000000000000001E-3</v>
      </c>
      <c r="I91" s="55" t="s">
        <v>71</v>
      </c>
      <c r="J91" s="65">
        <v>3.0000000000000001E-3</v>
      </c>
      <c r="K91" s="55" t="s">
        <v>71</v>
      </c>
      <c r="L91" s="66">
        <v>5.0000000000000001E-3</v>
      </c>
      <c r="M91" s="65">
        <v>6.0000000000000001E-3</v>
      </c>
      <c r="N91" s="65"/>
      <c r="O91" s="65"/>
      <c r="P91" s="55" t="s">
        <v>65</v>
      </c>
      <c r="Q91" s="55" t="s">
        <v>66</v>
      </c>
      <c r="R91" s="55" t="s">
        <v>67</v>
      </c>
      <c r="S91" s="55" t="s">
        <v>66</v>
      </c>
      <c r="T91" s="55" t="s">
        <v>66</v>
      </c>
      <c r="U91" s="55" t="s">
        <v>65</v>
      </c>
      <c r="V91" s="55" t="s">
        <v>65</v>
      </c>
      <c r="W91" s="55" t="s">
        <v>67</v>
      </c>
      <c r="X91" s="55" t="s">
        <v>67</v>
      </c>
      <c r="Y91" s="55" t="s">
        <v>67</v>
      </c>
      <c r="Z91" s="55" t="s">
        <v>67</v>
      </c>
      <c r="AA91" s="55" t="s">
        <v>67</v>
      </c>
      <c r="AB91" s="55" t="s">
        <v>68</v>
      </c>
      <c r="AC91" s="55" t="s">
        <v>69</v>
      </c>
      <c r="AD91" s="55" t="s">
        <v>69</v>
      </c>
      <c r="AE91" s="55" t="s">
        <v>69</v>
      </c>
      <c r="AF91" s="55" t="s">
        <v>69</v>
      </c>
      <c r="AG91" s="55" t="s">
        <v>69</v>
      </c>
      <c r="AH91" s="55" t="s">
        <v>68</v>
      </c>
      <c r="AI91" s="55" t="s">
        <v>10</v>
      </c>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row>
    <row r="92" spans="1:76" s="16" customFormat="1" ht="36" customHeight="1" x14ac:dyDescent="0.3">
      <c r="A92" s="106" t="s">
        <v>184</v>
      </c>
      <c r="B92" s="54">
        <v>3</v>
      </c>
      <c r="C92" s="55" t="s">
        <v>64</v>
      </c>
      <c r="D92" s="55" t="s">
        <v>185</v>
      </c>
      <c r="E92" s="58">
        <v>45271</v>
      </c>
      <c r="F92" s="88"/>
      <c r="G92" s="88"/>
      <c r="H92" s="82">
        <v>8.0000000000000002E-3</v>
      </c>
      <c r="I92" s="82">
        <v>0.10100000000000001</v>
      </c>
      <c r="J92" s="82">
        <v>2E-3</v>
      </c>
      <c r="K92" s="82">
        <v>8.8999999999999996E-2</v>
      </c>
      <c r="L92" s="82">
        <v>4.4999999999999998E-2</v>
      </c>
      <c r="M92" s="82">
        <v>4.4999999999999998E-2</v>
      </c>
      <c r="N92" s="65"/>
      <c r="O92" s="65"/>
      <c r="P92" s="55" t="s">
        <v>65</v>
      </c>
      <c r="Q92" s="55" t="s">
        <v>66</v>
      </c>
      <c r="R92" s="55" t="s">
        <v>67</v>
      </c>
      <c r="S92" s="55" t="s">
        <v>66</v>
      </c>
      <c r="T92" s="55" t="s">
        <v>66</v>
      </c>
      <c r="U92" s="55" t="s">
        <v>65</v>
      </c>
      <c r="V92" s="55" t="s">
        <v>65</v>
      </c>
      <c r="W92" s="55" t="s">
        <v>67</v>
      </c>
      <c r="X92" s="55" t="s">
        <v>67</v>
      </c>
      <c r="Y92" s="55" t="s">
        <v>67</v>
      </c>
      <c r="Z92" s="55" t="s">
        <v>67</v>
      </c>
      <c r="AA92" s="55" t="s">
        <v>67</v>
      </c>
      <c r="AB92" s="55" t="s">
        <v>68</v>
      </c>
      <c r="AC92" s="55" t="s">
        <v>69</v>
      </c>
      <c r="AD92" s="55" t="s">
        <v>69</v>
      </c>
      <c r="AE92" s="55" t="s">
        <v>69</v>
      </c>
      <c r="AF92" s="55" t="s">
        <v>69</v>
      </c>
      <c r="AG92" s="55" t="s">
        <v>69</v>
      </c>
      <c r="AH92" s="55" t="s">
        <v>68</v>
      </c>
      <c r="AI92" s="55" t="s">
        <v>10</v>
      </c>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row>
    <row r="93" spans="1:76" s="16" customFormat="1" ht="36" customHeight="1" x14ac:dyDescent="0.3">
      <c r="A93" s="106"/>
      <c r="B93" s="54">
        <v>4</v>
      </c>
      <c r="C93" s="55" t="s">
        <v>70</v>
      </c>
      <c r="D93" s="55" t="s">
        <v>186</v>
      </c>
      <c r="E93" s="58">
        <v>45271</v>
      </c>
      <c r="F93" s="119"/>
      <c r="G93" s="119"/>
      <c r="H93" s="55">
        <v>2E-3</v>
      </c>
      <c r="I93" s="72">
        <v>7.0000000000000007E-2</v>
      </c>
      <c r="J93" s="55">
        <v>1E-3</v>
      </c>
      <c r="K93" s="72">
        <v>0.09</v>
      </c>
      <c r="L93" s="72">
        <v>8.0000000000000002E-3</v>
      </c>
      <c r="M93" s="72">
        <v>6.7000000000000004E-2</v>
      </c>
      <c r="N93" s="65"/>
      <c r="O93" s="65"/>
      <c r="P93" s="55" t="s">
        <v>65</v>
      </c>
      <c r="Q93" s="55" t="s">
        <v>66</v>
      </c>
      <c r="R93" s="55" t="s">
        <v>67</v>
      </c>
      <c r="S93" s="55" t="s">
        <v>66</v>
      </c>
      <c r="T93" s="55" t="s">
        <v>66</v>
      </c>
      <c r="U93" s="55" t="s">
        <v>65</v>
      </c>
      <c r="V93" s="55" t="s">
        <v>65</v>
      </c>
      <c r="W93" s="55" t="s">
        <v>67</v>
      </c>
      <c r="X93" s="55" t="s">
        <v>67</v>
      </c>
      <c r="Y93" s="55" t="s">
        <v>67</v>
      </c>
      <c r="Z93" s="55" t="s">
        <v>67</v>
      </c>
      <c r="AA93" s="55" t="s">
        <v>67</v>
      </c>
      <c r="AB93" s="55" t="s">
        <v>68</v>
      </c>
      <c r="AC93" s="55" t="s">
        <v>69</v>
      </c>
      <c r="AD93" s="55" t="s">
        <v>69</v>
      </c>
      <c r="AE93" s="55" t="s">
        <v>69</v>
      </c>
      <c r="AF93" s="55" t="s">
        <v>69</v>
      </c>
      <c r="AG93" s="55" t="s">
        <v>69</v>
      </c>
      <c r="AH93" s="55" t="s">
        <v>68</v>
      </c>
      <c r="AI93" s="55" t="s">
        <v>10</v>
      </c>
      <c r="AJ93" s="19"/>
      <c r="AK93" s="19" t="s">
        <v>10</v>
      </c>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row>
    <row r="94" spans="1:76" s="16" customFormat="1" ht="36" customHeight="1" x14ac:dyDescent="0.3">
      <c r="A94" s="106"/>
      <c r="B94" s="54">
        <v>5</v>
      </c>
      <c r="C94" s="55" t="s">
        <v>72</v>
      </c>
      <c r="D94" s="55" t="s">
        <v>187</v>
      </c>
      <c r="E94" s="58">
        <v>45271</v>
      </c>
      <c r="F94" s="119"/>
      <c r="G94" s="119"/>
      <c r="H94" s="55">
        <v>8.0000000000000002E-3</v>
      </c>
      <c r="I94" s="72">
        <v>3.6999999999999998E-2</v>
      </c>
      <c r="J94" s="72">
        <v>6.5000000000000002E-2</v>
      </c>
      <c r="K94" s="72">
        <v>9.9000000000000005E-2</v>
      </c>
      <c r="L94" s="72">
        <v>8.0000000000000002E-3</v>
      </c>
      <c r="M94" s="72">
        <v>1.7999999999999999E-2</v>
      </c>
      <c r="N94" s="65"/>
      <c r="O94" s="65"/>
      <c r="P94" s="55" t="s">
        <v>65</v>
      </c>
      <c r="Q94" s="55" t="s">
        <v>66</v>
      </c>
      <c r="R94" s="55" t="s">
        <v>67</v>
      </c>
      <c r="S94" s="55" t="s">
        <v>66</v>
      </c>
      <c r="T94" s="55" t="s">
        <v>66</v>
      </c>
      <c r="U94" s="55" t="s">
        <v>65</v>
      </c>
      <c r="V94" s="55" t="s">
        <v>65</v>
      </c>
      <c r="W94" s="55" t="s">
        <v>67</v>
      </c>
      <c r="X94" s="55" t="s">
        <v>67</v>
      </c>
      <c r="Y94" s="55" t="s">
        <v>67</v>
      </c>
      <c r="Z94" s="55" t="s">
        <v>67</v>
      </c>
      <c r="AA94" s="55" t="s">
        <v>67</v>
      </c>
      <c r="AB94" s="55" t="s">
        <v>68</v>
      </c>
      <c r="AC94" s="55" t="s">
        <v>69</v>
      </c>
      <c r="AD94" s="55" t="s">
        <v>69</v>
      </c>
      <c r="AE94" s="55" t="s">
        <v>69</v>
      </c>
      <c r="AF94" s="55" t="s">
        <v>69</v>
      </c>
      <c r="AG94" s="55" t="s">
        <v>69</v>
      </c>
      <c r="AH94" s="55" t="s">
        <v>68</v>
      </c>
      <c r="AI94" s="55" t="s">
        <v>10</v>
      </c>
      <c r="AJ94" s="19"/>
      <c r="AK94" s="19" t="s">
        <v>10</v>
      </c>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row>
    <row r="95" spans="1:76" s="16" customFormat="1" ht="36" customHeight="1" x14ac:dyDescent="0.3">
      <c r="A95" s="106"/>
      <c r="B95" s="54">
        <v>6</v>
      </c>
      <c r="C95" s="55" t="s">
        <v>73</v>
      </c>
      <c r="D95" s="55" t="s">
        <v>188</v>
      </c>
      <c r="E95" s="58">
        <v>45271</v>
      </c>
      <c r="F95" s="119"/>
      <c r="G95" s="119"/>
      <c r="H95" s="72">
        <v>0.318</v>
      </c>
      <c r="I95" s="72">
        <v>0.44800000000000001</v>
      </c>
      <c r="J95" s="72">
        <v>2.1</v>
      </c>
      <c r="K95" s="72">
        <v>2.2999999999999998</v>
      </c>
      <c r="L95" s="72">
        <v>0.16</v>
      </c>
      <c r="M95" s="72">
        <v>0.23799999999999999</v>
      </c>
      <c r="N95" s="65"/>
      <c r="O95" s="65"/>
      <c r="P95" s="55" t="s">
        <v>65</v>
      </c>
      <c r="Q95" s="55" t="s">
        <v>66</v>
      </c>
      <c r="R95" s="55" t="s">
        <v>67</v>
      </c>
      <c r="S95" s="55" t="s">
        <v>66</v>
      </c>
      <c r="T95" s="55" t="s">
        <v>66</v>
      </c>
      <c r="U95" s="55" t="s">
        <v>65</v>
      </c>
      <c r="V95" s="55" t="s">
        <v>65</v>
      </c>
      <c r="W95" s="55" t="s">
        <v>67</v>
      </c>
      <c r="X95" s="55" t="s">
        <v>67</v>
      </c>
      <c r="Y95" s="55" t="s">
        <v>67</v>
      </c>
      <c r="Z95" s="55" t="s">
        <v>67</v>
      </c>
      <c r="AA95" s="55" t="s">
        <v>67</v>
      </c>
      <c r="AB95" s="55" t="s">
        <v>68</v>
      </c>
      <c r="AC95" s="55" t="s">
        <v>69</v>
      </c>
      <c r="AD95" s="55" t="s">
        <v>69</v>
      </c>
      <c r="AE95" s="55" t="s">
        <v>69</v>
      </c>
      <c r="AF95" s="55" t="s">
        <v>69</v>
      </c>
      <c r="AG95" s="55" t="s">
        <v>69</v>
      </c>
      <c r="AH95" s="55" t="s">
        <v>68</v>
      </c>
      <c r="AI95" s="55" t="s">
        <v>10</v>
      </c>
      <c r="AJ95" s="19"/>
      <c r="AK95" s="19" t="s">
        <v>10</v>
      </c>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row>
    <row r="96" spans="1:76" s="16" customFormat="1" ht="36" customHeight="1" x14ac:dyDescent="0.3">
      <c r="A96" s="106"/>
      <c r="B96" s="54">
        <v>7</v>
      </c>
      <c r="C96" s="55" t="s">
        <v>74</v>
      </c>
      <c r="D96" s="56" t="s">
        <v>117</v>
      </c>
      <c r="E96" s="56" t="s">
        <v>117</v>
      </c>
      <c r="F96" s="119" t="s">
        <v>205</v>
      </c>
      <c r="G96" s="119"/>
      <c r="H96" s="40" t="s">
        <v>61</v>
      </c>
      <c r="I96" s="40" t="s">
        <v>61</v>
      </c>
      <c r="J96" s="40" t="s">
        <v>61</v>
      </c>
      <c r="K96" s="40" t="s">
        <v>61</v>
      </c>
      <c r="L96" s="40" t="s">
        <v>61</v>
      </c>
      <c r="M96" s="40" t="s">
        <v>61</v>
      </c>
      <c r="N96" s="65"/>
      <c r="O96" s="65"/>
      <c r="P96" s="40" t="s">
        <v>61</v>
      </c>
      <c r="Q96" s="40" t="s">
        <v>61</v>
      </c>
      <c r="R96" s="40" t="s">
        <v>61</v>
      </c>
      <c r="S96" s="40" t="s">
        <v>61</v>
      </c>
      <c r="T96" s="40" t="s">
        <v>61</v>
      </c>
      <c r="U96" s="40" t="s">
        <v>61</v>
      </c>
      <c r="V96" s="40" t="s">
        <v>61</v>
      </c>
      <c r="W96" s="40" t="s">
        <v>61</v>
      </c>
      <c r="X96" s="40" t="s">
        <v>61</v>
      </c>
      <c r="Y96" s="40" t="s">
        <v>61</v>
      </c>
      <c r="Z96" s="40" t="s">
        <v>61</v>
      </c>
      <c r="AA96" s="40" t="s">
        <v>61</v>
      </c>
      <c r="AB96" s="40" t="s">
        <v>61</v>
      </c>
      <c r="AC96" s="40" t="s">
        <v>61</v>
      </c>
      <c r="AD96" s="40" t="s">
        <v>61</v>
      </c>
      <c r="AE96" s="40" t="s">
        <v>61</v>
      </c>
      <c r="AF96" s="40" t="s">
        <v>61</v>
      </c>
      <c r="AG96" s="40" t="s">
        <v>61</v>
      </c>
      <c r="AH96" s="40" t="s">
        <v>61</v>
      </c>
      <c r="AI96" s="40" t="s">
        <v>61</v>
      </c>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row>
    <row r="97" spans="1:76" s="16" customFormat="1" ht="36" customHeight="1" x14ac:dyDescent="0.3">
      <c r="A97" s="106"/>
      <c r="B97" s="54">
        <v>8</v>
      </c>
      <c r="C97" s="55" t="s">
        <v>75</v>
      </c>
      <c r="D97" s="55" t="s">
        <v>189</v>
      </c>
      <c r="E97" s="58">
        <v>45271</v>
      </c>
      <c r="F97" s="119"/>
      <c r="G97" s="119"/>
      <c r="H97" s="55">
        <v>2E-3</v>
      </c>
      <c r="I97" s="55">
        <v>7.0000000000000001E-3</v>
      </c>
      <c r="J97" s="72">
        <v>1.7</v>
      </c>
      <c r="K97" s="72">
        <v>1.82</v>
      </c>
      <c r="L97" s="72">
        <v>0.56299999999999994</v>
      </c>
      <c r="M97" s="72">
        <v>0.63800000000000001</v>
      </c>
      <c r="N97" s="65"/>
      <c r="O97" s="65"/>
      <c r="P97" s="55" t="s">
        <v>65</v>
      </c>
      <c r="Q97" s="55" t="s">
        <v>66</v>
      </c>
      <c r="R97" s="55" t="s">
        <v>67</v>
      </c>
      <c r="S97" s="55" t="s">
        <v>66</v>
      </c>
      <c r="T97" s="55" t="s">
        <v>66</v>
      </c>
      <c r="U97" s="55" t="s">
        <v>65</v>
      </c>
      <c r="V97" s="55" t="s">
        <v>65</v>
      </c>
      <c r="W97" s="55" t="s">
        <v>67</v>
      </c>
      <c r="X97" s="55" t="s">
        <v>67</v>
      </c>
      <c r="Y97" s="55" t="s">
        <v>67</v>
      </c>
      <c r="Z97" s="55" t="s">
        <v>67</v>
      </c>
      <c r="AA97" s="55" t="s">
        <v>67</v>
      </c>
      <c r="AB97" s="55" t="s">
        <v>68</v>
      </c>
      <c r="AC97" s="55" t="s">
        <v>69</v>
      </c>
      <c r="AD97" s="55" t="s">
        <v>69</v>
      </c>
      <c r="AE97" s="55" t="s">
        <v>69</v>
      </c>
      <c r="AF97" s="55" t="s">
        <v>69</v>
      </c>
      <c r="AG97" s="55" t="s">
        <v>69</v>
      </c>
      <c r="AH97" s="55" t="s">
        <v>68</v>
      </c>
      <c r="AI97" s="55" t="s">
        <v>10</v>
      </c>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row>
    <row r="98" spans="1:76" s="16" customFormat="1" ht="36" customHeight="1" x14ac:dyDescent="0.3">
      <c r="A98" s="89" t="s">
        <v>190</v>
      </c>
      <c r="B98" s="54">
        <v>3</v>
      </c>
      <c r="C98" s="55" t="s">
        <v>64</v>
      </c>
      <c r="D98" s="59" t="s">
        <v>191</v>
      </c>
      <c r="E98" s="58">
        <v>45307</v>
      </c>
      <c r="F98" s="88"/>
      <c r="G98" s="88"/>
      <c r="H98" s="82">
        <v>1.4999999999999999E-2</v>
      </c>
      <c r="I98" s="82">
        <v>1.1399999999999999</v>
      </c>
      <c r="J98" s="82">
        <v>2E-3</v>
      </c>
      <c r="K98" s="82">
        <v>2.67</v>
      </c>
      <c r="L98" s="82">
        <v>4.0000000000000001E-3</v>
      </c>
      <c r="M98" s="82">
        <v>1.19</v>
      </c>
      <c r="N98" s="65"/>
      <c r="O98" s="65"/>
      <c r="P98" s="55" t="s">
        <v>65</v>
      </c>
      <c r="Q98" s="55" t="s">
        <v>66</v>
      </c>
      <c r="R98" s="65">
        <v>220</v>
      </c>
      <c r="S98" s="65">
        <v>180</v>
      </c>
      <c r="T98" s="65">
        <v>400</v>
      </c>
      <c r="U98" s="55" t="s">
        <v>65</v>
      </c>
      <c r="V98" s="55" t="s">
        <v>65</v>
      </c>
      <c r="W98" s="55" t="s">
        <v>67</v>
      </c>
      <c r="X98" s="65">
        <v>340</v>
      </c>
      <c r="Y98" s="55" t="s">
        <v>67</v>
      </c>
      <c r="Z98" s="65">
        <v>340</v>
      </c>
      <c r="AA98" s="55" t="s">
        <v>67</v>
      </c>
      <c r="AB98" s="55" t="s">
        <v>68</v>
      </c>
      <c r="AC98" s="55" t="s">
        <v>69</v>
      </c>
      <c r="AD98" s="55" t="s">
        <v>69</v>
      </c>
      <c r="AE98" s="55" t="s">
        <v>69</v>
      </c>
      <c r="AF98" s="55" t="s">
        <v>69</v>
      </c>
      <c r="AG98" s="55" t="s">
        <v>69</v>
      </c>
      <c r="AH98" s="55" t="s">
        <v>68</v>
      </c>
      <c r="AI98" s="55" t="s">
        <v>10</v>
      </c>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row>
    <row r="99" spans="1:76" s="16" customFormat="1" ht="36" customHeight="1" x14ac:dyDescent="0.3">
      <c r="A99" s="89"/>
      <c r="B99" s="54">
        <v>4</v>
      </c>
      <c r="C99" s="55" t="s">
        <v>70</v>
      </c>
      <c r="D99" s="59" t="s">
        <v>192</v>
      </c>
      <c r="E99" s="58">
        <v>45307</v>
      </c>
      <c r="F99" s="119"/>
      <c r="G99" s="119"/>
      <c r="H99" s="55">
        <v>2E-3</v>
      </c>
      <c r="I99" s="72">
        <v>2.5999999999999999E-2</v>
      </c>
      <c r="J99" s="55" t="s">
        <v>71</v>
      </c>
      <c r="K99" s="72">
        <v>4.8000000000000001E-2</v>
      </c>
      <c r="L99" s="72">
        <v>3.0000000000000001E-3</v>
      </c>
      <c r="M99" s="72">
        <v>2.8000000000000001E-2</v>
      </c>
      <c r="N99" s="65"/>
      <c r="O99" s="65"/>
      <c r="P99" s="55" t="s">
        <v>65</v>
      </c>
      <c r="Q99" s="55" t="s">
        <v>66</v>
      </c>
      <c r="R99" s="55" t="s">
        <v>67</v>
      </c>
      <c r="S99" s="55" t="s">
        <v>66</v>
      </c>
      <c r="T99" s="55" t="s">
        <v>66</v>
      </c>
      <c r="U99" s="55" t="s">
        <v>65</v>
      </c>
      <c r="V99" s="55" t="s">
        <v>65</v>
      </c>
      <c r="W99" s="55" t="s">
        <v>67</v>
      </c>
      <c r="X99" s="55" t="s">
        <v>67</v>
      </c>
      <c r="Y99" s="55" t="s">
        <v>67</v>
      </c>
      <c r="Z99" s="55" t="s">
        <v>67</v>
      </c>
      <c r="AA99" s="55" t="s">
        <v>67</v>
      </c>
      <c r="AB99" s="55" t="s">
        <v>68</v>
      </c>
      <c r="AC99" s="55" t="s">
        <v>69</v>
      </c>
      <c r="AD99" s="55" t="s">
        <v>69</v>
      </c>
      <c r="AE99" s="55" t="s">
        <v>69</v>
      </c>
      <c r="AF99" s="55" t="s">
        <v>69</v>
      </c>
      <c r="AG99" s="55" t="s">
        <v>69</v>
      </c>
      <c r="AH99" s="55" t="s">
        <v>68</v>
      </c>
      <c r="AI99" s="55" t="s">
        <v>10</v>
      </c>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row>
    <row r="100" spans="1:76" s="16" customFormat="1" ht="36" customHeight="1" x14ac:dyDescent="0.3">
      <c r="A100" s="89"/>
      <c r="B100" s="54">
        <v>5</v>
      </c>
      <c r="C100" s="55" t="s">
        <v>72</v>
      </c>
      <c r="D100" s="59" t="s">
        <v>193</v>
      </c>
      <c r="E100" s="58">
        <v>45307</v>
      </c>
      <c r="F100" s="119"/>
      <c r="G100" s="119"/>
      <c r="H100" s="55">
        <v>6.0000000000000001E-3</v>
      </c>
      <c r="I100" s="72">
        <v>0.21</v>
      </c>
      <c r="J100" s="72">
        <v>5.3999999999999999E-2</v>
      </c>
      <c r="K100" s="72">
        <v>0.66400000000000003</v>
      </c>
      <c r="L100" s="72">
        <v>0.01</v>
      </c>
      <c r="M100" s="72">
        <v>0.11600000000000001</v>
      </c>
      <c r="N100" s="65"/>
      <c r="O100" s="65"/>
      <c r="P100" s="55" t="s">
        <v>65</v>
      </c>
      <c r="Q100" s="55" t="s">
        <v>66</v>
      </c>
      <c r="R100" s="55" t="s">
        <v>67</v>
      </c>
      <c r="S100" s="55" t="s">
        <v>66</v>
      </c>
      <c r="T100" s="55" t="s">
        <v>66</v>
      </c>
      <c r="U100" s="55" t="s">
        <v>65</v>
      </c>
      <c r="V100" s="55" t="s">
        <v>65</v>
      </c>
      <c r="W100" s="55" t="s">
        <v>67</v>
      </c>
      <c r="X100" s="55" t="s">
        <v>67</v>
      </c>
      <c r="Y100" s="55" t="s">
        <v>67</v>
      </c>
      <c r="Z100" s="55" t="s">
        <v>67</v>
      </c>
      <c r="AA100" s="55" t="s">
        <v>67</v>
      </c>
      <c r="AB100" s="55" t="s">
        <v>68</v>
      </c>
      <c r="AC100" s="55" t="s">
        <v>69</v>
      </c>
      <c r="AD100" s="55" t="s">
        <v>69</v>
      </c>
      <c r="AE100" s="55" t="s">
        <v>69</v>
      </c>
      <c r="AF100" s="55" t="s">
        <v>69</v>
      </c>
      <c r="AG100" s="55" t="s">
        <v>69</v>
      </c>
      <c r="AH100" s="55" t="s">
        <v>68</v>
      </c>
      <c r="AI100" s="55" t="s">
        <v>10</v>
      </c>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row>
    <row r="101" spans="1:76" s="16" customFormat="1" ht="36" customHeight="1" x14ac:dyDescent="0.3">
      <c r="A101" s="89"/>
      <c r="B101" s="54">
        <v>6</v>
      </c>
      <c r="C101" s="55" t="s">
        <v>73</v>
      </c>
      <c r="D101" s="59" t="s">
        <v>194</v>
      </c>
      <c r="E101" s="58">
        <v>45307</v>
      </c>
      <c r="F101" s="119"/>
      <c r="G101" s="119"/>
      <c r="H101" s="72">
        <v>0.31</v>
      </c>
      <c r="I101" s="72">
        <v>0.39200000000000002</v>
      </c>
      <c r="J101" s="72">
        <v>1.66</v>
      </c>
      <c r="K101" s="72">
        <v>2.3199999999999998</v>
      </c>
      <c r="L101" s="72">
        <v>0.13200000000000001</v>
      </c>
      <c r="M101" s="72">
        <v>0.23</v>
      </c>
      <c r="N101" s="65"/>
      <c r="O101" s="65"/>
      <c r="P101" s="55" t="s">
        <v>65</v>
      </c>
      <c r="Q101" s="55" t="s">
        <v>66</v>
      </c>
      <c r="R101" s="55" t="s">
        <v>67</v>
      </c>
      <c r="S101" s="55" t="s">
        <v>66</v>
      </c>
      <c r="T101" s="55" t="s">
        <v>66</v>
      </c>
      <c r="U101" s="55" t="s">
        <v>65</v>
      </c>
      <c r="V101" s="55" t="s">
        <v>65</v>
      </c>
      <c r="W101" s="55" t="s">
        <v>67</v>
      </c>
      <c r="X101" s="55" t="s">
        <v>67</v>
      </c>
      <c r="Y101" s="55" t="s">
        <v>67</v>
      </c>
      <c r="Z101" s="55" t="s">
        <v>67</v>
      </c>
      <c r="AA101" s="55" t="s">
        <v>67</v>
      </c>
      <c r="AB101" s="55" t="s">
        <v>68</v>
      </c>
      <c r="AC101" s="55" t="s">
        <v>69</v>
      </c>
      <c r="AD101" s="55" t="s">
        <v>69</v>
      </c>
      <c r="AE101" s="55" t="s">
        <v>69</v>
      </c>
      <c r="AF101" s="55" t="s">
        <v>69</v>
      </c>
      <c r="AG101" s="55" t="s">
        <v>69</v>
      </c>
      <c r="AH101" s="55" t="s">
        <v>68</v>
      </c>
      <c r="AI101" s="55" t="s">
        <v>10</v>
      </c>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row>
    <row r="102" spans="1:76" s="16" customFormat="1" ht="36" customHeight="1" x14ac:dyDescent="0.3">
      <c r="A102" s="89"/>
      <c r="B102" s="83">
        <v>7</v>
      </c>
      <c r="C102" s="59" t="s">
        <v>222</v>
      </c>
      <c r="D102" s="59" t="s">
        <v>195</v>
      </c>
      <c r="E102" s="58">
        <v>45307</v>
      </c>
      <c r="F102" s="126" t="s">
        <v>223</v>
      </c>
      <c r="G102" s="126"/>
      <c r="H102" s="55">
        <v>2E-3</v>
      </c>
      <c r="I102" s="55">
        <v>5.0000000000000001E-3</v>
      </c>
      <c r="J102" s="72">
        <v>1.64</v>
      </c>
      <c r="K102" s="72">
        <v>2.58</v>
      </c>
      <c r="L102" s="72">
        <v>0.249</v>
      </c>
      <c r="M102" s="72">
        <v>0.33800000000000002</v>
      </c>
      <c r="N102" s="65"/>
      <c r="O102" s="65"/>
      <c r="P102" s="55" t="s">
        <v>65</v>
      </c>
      <c r="Q102" s="55" t="s">
        <v>66</v>
      </c>
      <c r="R102" s="55" t="s">
        <v>67</v>
      </c>
      <c r="S102" s="55" t="s">
        <v>66</v>
      </c>
      <c r="T102" s="55" t="s">
        <v>66</v>
      </c>
      <c r="U102" s="55" t="s">
        <v>65</v>
      </c>
      <c r="V102" s="55" t="s">
        <v>65</v>
      </c>
      <c r="W102" s="55" t="s">
        <v>67</v>
      </c>
      <c r="X102" s="55" t="s">
        <v>67</v>
      </c>
      <c r="Y102" s="55" t="s">
        <v>67</v>
      </c>
      <c r="Z102" s="55" t="s">
        <v>67</v>
      </c>
      <c r="AA102" s="55" t="s">
        <v>67</v>
      </c>
      <c r="AB102" s="55" t="s">
        <v>68</v>
      </c>
      <c r="AC102" s="55" t="s">
        <v>69</v>
      </c>
      <c r="AD102" s="55" t="s">
        <v>69</v>
      </c>
      <c r="AE102" s="55" t="s">
        <v>69</v>
      </c>
      <c r="AF102" s="55" t="s">
        <v>69</v>
      </c>
      <c r="AG102" s="55" t="s">
        <v>69</v>
      </c>
      <c r="AH102" s="55" t="s">
        <v>68</v>
      </c>
      <c r="AI102" s="55" t="s">
        <v>10</v>
      </c>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row>
    <row r="103" spans="1:76" s="16" customFormat="1" ht="36" customHeight="1" x14ac:dyDescent="0.3">
      <c r="A103" s="89"/>
      <c r="B103" s="54">
        <v>8</v>
      </c>
      <c r="C103" s="55" t="s">
        <v>75</v>
      </c>
      <c r="D103" s="59" t="s">
        <v>196</v>
      </c>
      <c r="E103" s="58">
        <v>45307</v>
      </c>
      <c r="F103" s="119"/>
      <c r="G103" s="119"/>
      <c r="H103" s="55">
        <v>1E-3</v>
      </c>
      <c r="I103" s="55">
        <v>2E-3</v>
      </c>
      <c r="J103" s="72">
        <v>1.67</v>
      </c>
      <c r="K103" s="72">
        <v>2.6</v>
      </c>
      <c r="L103" s="72">
        <v>0.26</v>
      </c>
      <c r="M103" s="72">
        <v>0.34599999999999997</v>
      </c>
      <c r="N103" s="65"/>
      <c r="O103" s="65"/>
      <c r="P103" s="55" t="s">
        <v>65</v>
      </c>
      <c r="Q103" s="55" t="s">
        <v>66</v>
      </c>
      <c r="R103" s="55" t="s">
        <v>67</v>
      </c>
      <c r="S103" s="55" t="s">
        <v>66</v>
      </c>
      <c r="T103" s="55" t="s">
        <v>66</v>
      </c>
      <c r="U103" s="55" t="s">
        <v>65</v>
      </c>
      <c r="V103" s="55" t="s">
        <v>65</v>
      </c>
      <c r="W103" s="55" t="s">
        <v>67</v>
      </c>
      <c r="X103" s="55" t="s">
        <v>67</v>
      </c>
      <c r="Y103" s="55" t="s">
        <v>67</v>
      </c>
      <c r="Z103" s="55" t="s">
        <v>67</v>
      </c>
      <c r="AA103" s="55" t="s">
        <v>67</v>
      </c>
      <c r="AB103" s="55" t="s">
        <v>68</v>
      </c>
      <c r="AC103" s="55" t="s">
        <v>69</v>
      </c>
      <c r="AD103" s="55" t="s">
        <v>69</v>
      </c>
      <c r="AE103" s="55" t="s">
        <v>69</v>
      </c>
      <c r="AF103" s="55" t="s">
        <v>69</v>
      </c>
      <c r="AG103" s="55" t="s">
        <v>69</v>
      </c>
      <c r="AH103" s="55" t="s">
        <v>68</v>
      </c>
      <c r="AI103" s="55" t="s">
        <v>10</v>
      </c>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row>
    <row r="104" spans="1:76" s="16" customFormat="1" ht="36" customHeight="1" x14ac:dyDescent="0.3">
      <c r="A104" s="106" t="s">
        <v>197</v>
      </c>
      <c r="B104" s="54">
        <v>3</v>
      </c>
      <c r="C104" s="55" t="s">
        <v>64</v>
      </c>
      <c r="D104" s="55" t="s">
        <v>198</v>
      </c>
      <c r="E104" s="58">
        <v>45490</v>
      </c>
      <c r="F104" s="88"/>
      <c r="G104" s="88"/>
      <c r="H104" s="82">
        <v>0.115</v>
      </c>
      <c r="I104" s="82">
        <v>0.14499999999999999</v>
      </c>
      <c r="J104" s="82">
        <v>3.5999999999999997E-2</v>
      </c>
      <c r="K104" s="82">
        <v>0.124</v>
      </c>
      <c r="L104" s="82">
        <v>2.5999999999999999E-2</v>
      </c>
      <c r="M104" s="82">
        <v>3.5000000000000003E-2</v>
      </c>
      <c r="N104" s="65"/>
      <c r="O104" s="65"/>
      <c r="P104" s="55" t="s">
        <v>65</v>
      </c>
      <c r="Q104" s="55" t="s">
        <v>66</v>
      </c>
      <c r="R104" s="55" t="s">
        <v>67</v>
      </c>
      <c r="S104" s="55" t="s">
        <v>66</v>
      </c>
      <c r="T104" s="55" t="s">
        <v>66</v>
      </c>
      <c r="U104" s="55" t="s">
        <v>65</v>
      </c>
      <c r="V104" s="55" t="s">
        <v>65</v>
      </c>
      <c r="W104" s="55" t="s">
        <v>67</v>
      </c>
      <c r="X104" s="55" t="s">
        <v>67</v>
      </c>
      <c r="Y104" s="55" t="s">
        <v>67</v>
      </c>
      <c r="Z104" s="55" t="s">
        <v>67</v>
      </c>
      <c r="AA104" s="55" t="s">
        <v>67</v>
      </c>
      <c r="AB104" s="55" t="s">
        <v>68</v>
      </c>
      <c r="AC104" s="55" t="s">
        <v>69</v>
      </c>
      <c r="AD104" s="55" t="s">
        <v>69</v>
      </c>
      <c r="AE104" s="55" t="s">
        <v>69</v>
      </c>
      <c r="AF104" s="55" t="s">
        <v>69</v>
      </c>
      <c r="AG104" s="55" t="s">
        <v>69</v>
      </c>
      <c r="AH104" s="55" t="s">
        <v>68</v>
      </c>
      <c r="AI104" s="55" t="s">
        <v>10</v>
      </c>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row>
    <row r="105" spans="1:76" s="16" customFormat="1" ht="36" customHeight="1" x14ac:dyDescent="0.3">
      <c r="A105" s="106"/>
      <c r="B105" s="54">
        <v>4</v>
      </c>
      <c r="C105" s="55" t="s">
        <v>70</v>
      </c>
      <c r="D105" s="55" t="s">
        <v>199</v>
      </c>
      <c r="E105" s="58">
        <v>45490</v>
      </c>
      <c r="F105" s="119"/>
      <c r="G105" s="119"/>
      <c r="H105" s="55">
        <v>5.0000000000000001E-3</v>
      </c>
      <c r="I105" s="55">
        <v>8.0000000000000002E-3</v>
      </c>
      <c r="J105" s="73">
        <v>2E-3</v>
      </c>
      <c r="K105" s="73">
        <v>4.0000000000000001E-3</v>
      </c>
      <c r="L105" s="55">
        <v>8.0000000000000002E-3</v>
      </c>
      <c r="M105" s="73">
        <v>1.2E-2</v>
      </c>
      <c r="N105" s="65"/>
      <c r="O105" s="65"/>
      <c r="P105" s="55" t="s">
        <v>65</v>
      </c>
      <c r="Q105" s="55" t="s">
        <v>66</v>
      </c>
      <c r="R105" s="55" t="s">
        <v>67</v>
      </c>
      <c r="S105" s="55" t="s">
        <v>66</v>
      </c>
      <c r="T105" s="55" t="s">
        <v>66</v>
      </c>
      <c r="U105" s="55" t="s">
        <v>65</v>
      </c>
      <c r="V105" s="55" t="s">
        <v>65</v>
      </c>
      <c r="W105" s="55" t="s">
        <v>67</v>
      </c>
      <c r="X105" s="55" t="s">
        <v>67</v>
      </c>
      <c r="Y105" s="55" t="s">
        <v>67</v>
      </c>
      <c r="Z105" s="55" t="s">
        <v>67</v>
      </c>
      <c r="AA105" s="55" t="s">
        <v>67</v>
      </c>
      <c r="AB105" s="55" t="s">
        <v>68</v>
      </c>
      <c r="AC105" s="55" t="s">
        <v>69</v>
      </c>
      <c r="AD105" s="55" t="s">
        <v>69</v>
      </c>
      <c r="AE105" s="55" t="s">
        <v>69</v>
      </c>
      <c r="AF105" s="55" t="s">
        <v>69</v>
      </c>
      <c r="AG105" s="55" t="s">
        <v>69</v>
      </c>
      <c r="AH105" s="55" t="s">
        <v>68</v>
      </c>
      <c r="AI105" s="55" t="s">
        <v>10</v>
      </c>
      <c r="AJ105" s="19"/>
      <c r="AK105" s="19" t="s">
        <v>10</v>
      </c>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row>
    <row r="106" spans="1:76" s="16" customFormat="1" ht="36" customHeight="1" x14ac:dyDescent="0.3">
      <c r="A106" s="106"/>
      <c r="B106" s="54">
        <v>5</v>
      </c>
      <c r="C106" s="55" t="s">
        <v>72</v>
      </c>
      <c r="D106" s="55" t="s">
        <v>200</v>
      </c>
      <c r="E106" s="58">
        <v>45490</v>
      </c>
      <c r="F106" s="119"/>
      <c r="G106" s="119"/>
      <c r="H106" s="73">
        <v>1.4E-2</v>
      </c>
      <c r="I106" s="73">
        <v>0.02</v>
      </c>
      <c r="J106" s="73">
        <v>3.5000000000000003E-2</v>
      </c>
      <c r="K106" s="73">
        <v>4.8000000000000001E-2</v>
      </c>
      <c r="L106" s="55">
        <v>8.0000000000000002E-3</v>
      </c>
      <c r="M106" s="73">
        <v>1.2E-2</v>
      </c>
      <c r="N106" s="65"/>
      <c r="O106" s="65"/>
      <c r="P106" s="55" t="s">
        <v>65</v>
      </c>
      <c r="Q106" s="55" t="s">
        <v>66</v>
      </c>
      <c r="R106" s="55" t="s">
        <v>67</v>
      </c>
      <c r="S106" s="55" t="s">
        <v>66</v>
      </c>
      <c r="T106" s="55" t="s">
        <v>66</v>
      </c>
      <c r="U106" s="55" t="s">
        <v>65</v>
      </c>
      <c r="V106" s="55" t="s">
        <v>65</v>
      </c>
      <c r="W106" s="55" t="s">
        <v>67</v>
      </c>
      <c r="X106" s="55" t="s">
        <v>67</v>
      </c>
      <c r="Y106" s="55" t="s">
        <v>67</v>
      </c>
      <c r="Z106" s="55" t="s">
        <v>67</v>
      </c>
      <c r="AA106" s="55" t="s">
        <v>67</v>
      </c>
      <c r="AB106" s="55" t="s">
        <v>68</v>
      </c>
      <c r="AC106" s="55" t="s">
        <v>69</v>
      </c>
      <c r="AD106" s="55" t="s">
        <v>69</v>
      </c>
      <c r="AE106" s="55" t="s">
        <v>69</v>
      </c>
      <c r="AF106" s="55" t="s">
        <v>69</v>
      </c>
      <c r="AG106" s="55" t="s">
        <v>69</v>
      </c>
      <c r="AH106" s="55" t="s">
        <v>68</v>
      </c>
      <c r="AI106" s="55" t="s">
        <v>10</v>
      </c>
      <c r="AJ106" s="19"/>
      <c r="AK106" s="19" t="s">
        <v>10</v>
      </c>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row>
    <row r="107" spans="1:76" s="16" customFormat="1" ht="36" customHeight="1" x14ac:dyDescent="0.3">
      <c r="A107" s="106"/>
      <c r="B107" s="54">
        <v>6</v>
      </c>
      <c r="C107" s="55" t="s">
        <v>73</v>
      </c>
      <c r="D107" s="55" t="s">
        <v>201</v>
      </c>
      <c r="E107" s="58">
        <v>45490</v>
      </c>
      <c r="F107" s="119"/>
      <c r="G107" s="119"/>
      <c r="H107" s="73">
        <v>0.41499999999999998</v>
      </c>
      <c r="I107" s="73">
        <v>0.56499999999999995</v>
      </c>
      <c r="J107" s="73">
        <v>1.63</v>
      </c>
      <c r="K107" s="73">
        <v>1.65</v>
      </c>
      <c r="L107" s="73">
        <v>9.9000000000000005E-2</v>
      </c>
      <c r="M107" s="73">
        <v>0.248</v>
      </c>
      <c r="N107" s="65"/>
      <c r="O107" s="65"/>
      <c r="P107" s="55" t="s">
        <v>65</v>
      </c>
      <c r="Q107" s="55" t="s">
        <v>66</v>
      </c>
      <c r="R107" s="55" t="s">
        <v>67</v>
      </c>
      <c r="S107" s="55" t="s">
        <v>66</v>
      </c>
      <c r="T107" s="55" t="s">
        <v>66</v>
      </c>
      <c r="U107" s="55" t="s">
        <v>65</v>
      </c>
      <c r="V107" s="55" t="s">
        <v>65</v>
      </c>
      <c r="W107" s="55" t="s">
        <v>67</v>
      </c>
      <c r="X107" s="55" t="s">
        <v>67</v>
      </c>
      <c r="Y107" s="55" t="s">
        <v>67</v>
      </c>
      <c r="Z107" s="55" t="s">
        <v>67</v>
      </c>
      <c r="AA107" s="55" t="s">
        <v>67</v>
      </c>
      <c r="AB107" s="55" t="s">
        <v>68</v>
      </c>
      <c r="AC107" s="55" t="s">
        <v>69</v>
      </c>
      <c r="AD107" s="55" t="s">
        <v>69</v>
      </c>
      <c r="AE107" s="55" t="s">
        <v>69</v>
      </c>
      <c r="AF107" s="55" t="s">
        <v>69</v>
      </c>
      <c r="AG107" s="55" t="s">
        <v>69</v>
      </c>
      <c r="AH107" s="55" t="s">
        <v>68</v>
      </c>
      <c r="AI107" s="55" t="s">
        <v>10</v>
      </c>
      <c r="AJ107" s="19"/>
      <c r="AK107" s="19" t="s">
        <v>10</v>
      </c>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row>
    <row r="108" spans="1:76" s="16" customFormat="1" ht="36" customHeight="1" x14ac:dyDescent="0.3">
      <c r="A108" s="106"/>
      <c r="B108" s="54">
        <v>7</v>
      </c>
      <c r="C108" s="55" t="s">
        <v>74</v>
      </c>
      <c r="D108" s="55" t="s">
        <v>202</v>
      </c>
      <c r="E108" s="58">
        <v>45490</v>
      </c>
      <c r="F108" s="119"/>
      <c r="G108" s="119"/>
      <c r="H108" s="55">
        <v>3.0000000000000001E-3</v>
      </c>
      <c r="I108" s="73">
        <v>0.03</v>
      </c>
      <c r="J108" s="73">
        <v>1.39</v>
      </c>
      <c r="K108" s="73">
        <v>1.51</v>
      </c>
      <c r="L108" s="55">
        <v>5.0000000000000001E-3</v>
      </c>
      <c r="M108" s="73">
        <v>2.5999999999999999E-2</v>
      </c>
      <c r="N108" s="65"/>
      <c r="O108" s="65"/>
      <c r="P108" s="55" t="s">
        <v>65</v>
      </c>
      <c r="Q108" s="55" t="s">
        <v>66</v>
      </c>
      <c r="R108" s="55" t="s">
        <v>67</v>
      </c>
      <c r="S108" s="55" t="s">
        <v>66</v>
      </c>
      <c r="T108" s="55" t="s">
        <v>66</v>
      </c>
      <c r="U108" s="55" t="s">
        <v>65</v>
      </c>
      <c r="V108" s="55" t="s">
        <v>65</v>
      </c>
      <c r="W108" s="55" t="s">
        <v>67</v>
      </c>
      <c r="X108" s="55" t="s">
        <v>67</v>
      </c>
      <c r="Y108" s="55" t="s">
        <v>67</v>
      </c>
      <c r="Z108" s="55" t="s">
        <v>67</v>
      </c>
      <c r="AA108" s="55" t="s">
        <v>67</v>
      </c>
      <c r="AB108" s="55" t="s">
        <v>68</v>
      </c>
      <c r="AC108" s="55" t="s">
        <v>69</v>
      </c>
      <c r="AD108" s="55" t="s">
        <v>69</v>
      </c>
      <c r="AE108" s="55" t="s">
        <v>69</v>
      </c>
      <c r="AF108" s="55" t="s">
        <v>69</v>
      </c>
      <c r="AG108" s="55" t="s">
        <v>69</v>
      </c>
      <c r="AH108" s="55" t="s">
        <v>68</v>
      </c>
      <c r="AI108" s="55" t="s">
        <v>10</v>
      </c>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row>
    <row r="109" spans="1:76" s="16" customFormat="1" ht="36" customHeight="1" x14ac:dyDescent="0.3">
      <c r="A109" s="106"/>
      <c r="B109" s="54">
        <v>8</v>
      </c>
      <c r="C109" s="55" t="s">
        <v>75</v>
      </c>
      <c r="D109" s="55" t="s">
        <v>203</v>
      </c>
      <c r="E109" s="58">
        <v>45490</v>
      </c>
      <c r="F109" s="119"/>
      <c r="G109" s="119"/>
      <c r="H109" s="55" t="s">
        <v>71</v>
      </c>
      <c r="I109" s="55">
        <v>4.0000000000000001E-3</v>
      </c>
      <c r="J109" s="73">
        <v>0.13600000000000001</v>
      </c>
      <c r="K109" s="73">
        <v>0.15</v>
      </c>
      <c r="L109" s="73">
        <v>6.8000000000000005E-2</v>
      </c>
      <c r="M109" s="73">
        <v>7.8E-2</v>
      </c>
      <c r="N109" s="65"/>
      <c r="O109" s="65"/>
      <c r="P109" s="55" t="s">
        <v>65</v>
      </c>
      <c r="Q109" s="55" t="s">
        <v>66</v>
      </c>
      <c r="R109" s="55" t="s">
        <v>67</v>
      </c>
      <c r="S109" s="55" t="s">
        <v>66</v>
      </c>
      <c r="T109" s="55" t="s">
        <v>66</v>
      </c>
      <c r="U109" s="55" t="s">
        <v>65</v>
      </c>
      <c r="V109" s="55" t="s">
        <v>65</v>
      </c>
      <c r="W109" s="55" t="s">
        <v>67</v>
      </c>
      <c r="X109" s="55" t="s">
        <v>67</v>
      </c>
      <c r="Y109" s="55" t="s">
        <v>67</v>
      </c>
      <c r="Z109" s="55" t="s">
        <v>67</v>
      </c>
      <c r="AA109" s="55" t="s">
        <v>67</v>
      </c>
      <c r="AB109" s="55" t="s">
        <v>68</v>
      </c>
      <c r="AC109" s="55" t="s">
        <v>69</v>
      </c>
      <c r="AD109" s="55" t="s">
        <v>69</v>
      </c>
      <c r="AE109" s="55" t="s">
        <v>69</v>
      </c>
      <c r="AF109" s="55" t="s">
        <v>69</v>
      </c>
      <c r="AG109" s="55" t="s">
        <v>69</v>
      </c>
      <c r="AH109" s="55" t="s">
        <v>68</v>
      </c>
      <c r="AI109" s="55" t="s">
        <v>10</v>
      </c>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row>
    <row r="110" spans="1:76" s="55" customFormat="1" ht="28.8" customHeight="1" x14ac:dyDescent="0.3">
      <c r="A110" s="116" t="s">
        <v>197</v>
      </c>
      <c r="B110" s="54">
        <v>3</v>
      </c>
      <c r="C110" s="55" t="s">
        <v>64</v>
      </c>
      <c r="D110" s="55" t="s">
        <v>239</v>
      </c>
      <c r="E110" s="58">
        <v>45639</v>
      </c>
      <c r="F110" s="119"/>
      <c r="G110" s="119"/>
      <c r="H110" s="55" t="s">
        <v>61</v>
      </c>
      <c r="I110" s="72">
        <v>0.39</v>
      </c>
      <c r="J110" s="55" t="s">
        <v>61</v>
      </c>
      <c r="K110" s="72">
        <v>0.505</v>
      </c>
      <c r="L110" s="55" t="s">
        <v>61</v>
      </c>
      <c r="M110" s="72">
        <v>0.192</v>
      </c>
      <c r="N110" s="55" t="s">
        <v>61</v>
      </c>
      <c r="O110" s="55" t="s">
        <v>71</v>
      </c>
      <c r="P110" s="55" t="s">
        <v>65</v>
      </c>
      <c r="Q110" s="55" t="s">
        <v>66</v>
      </c>
      <c r="R110" s="55" t="s">
        <v>67</v>
      </c>
      <c r="S110" s="55" t="s">
        <v>66</v>
      </c>
      <c r="T110" s="55" t="s">
        <v>66</v>
      </c>
      <c r="U110" s="55" t="s">
        <v>65</v>
      </c>
      <c r="V110" s="55" t="s">
        <v>65</v>
      </c>
      <c r="W110" s="55" t="s">
        <v>67</v>
      </c>
      <c r="X110" s="55" t="s">
        <v>67</v>
      </c>
      <c r="Y110" s="55" t="s">
        <v>67</v>
      </c>
      <c r="Z110" s="55" t="s">
        <v>67</v>
      </c>
      <c r="AA110" s="55" t="s">
        <v>67</v>
      </c>
      <c r="AB110" s="55" t="s">
        <v>68</v>
      </c>
      <c r="AC110" s="55" t="s">
        <v>69</v>
      </c>
      <c r="AD110" s="55" t="s">
        <v>69</v>
      </c>
      <c r="AE110" s="55" t="s">
        <v>69</v>
      </c>
      <c r="AF110" s="55" t="s">
        <v>69</v>
      </c>
      <c r="AG110" s="55" t="s">
        <v>69</v>
      </c>
      <c r="AH110" s="55" t="s">
        <v>68</v>
      </c>
      <c r="AI110" s="55" t="s">
        <v>10</v>
      </c>
      <c r="AJ110" s="65">
        <v>1.75</v>
      </c>
    </row>
    <row r="111" spans="1:76" s="55" customFormat="1" ht="28.8" customHeight="1" x14ac:dyDescent="0.3">
      <c r="A111" s="117"/>
      <c r="B111" s="54">
        <v>4</v>
      </c>
      <c r="C111" s="55" t="s">
        <v>70</v>
      </c>
      <c r="D111" s="55" t="s">
        <v>241</v>
      </c>
      <c r="E111" s="58">
        <v>45639</v>
      </c>
      <c r="F111" s="119" t="s">
        <v>246</v>
      </c>
      <c r="G111" s="119"/>
      <c r="H111" s="55">
        <v>3.0000000000000001E-3</v>
      </c>
      <c r="I111" s="55" t="s">
        <v>61</v>
      </c>
      <c r="J111" s="55" t="s">
        <v>71</v>
      </c>
      <c r="K111" s="55" t="s">
        <v>61</v>
      </c>
      <c r="L111" s="55">
        <v>1E-3</v>
      </c>
      <c r="M111" s="55" t="s">
        <v>61</v>
      </c>
      <c r="N111" s="55" t="s">
        <v>71</v>
      </c>
      <c r="O111" s="55" t="s">
        <v>61</v>
      </c>
      <c r="P111" s="55" t="s">
        <v>65</v>
      </c>
      <c r="Q111" s="55" t="s">
        <v>66</v>
      </c>
      <c r="R111" s="55" t="s">
        <v>67</v>
      </c>
      <c r="S111" s="55" t="s">
        <v>66</v>
      </c>
      <c r="T111" s="55" t="s">
        <v>66</v>
      </c>
      <c r="U111" s="55" t="s">
        <v>65</v>
      </c>
      <c r="V111" s="55" t="s">
        <v>65</v>
      </c>
      <c r="W111" s="55" t="s">
        <v>67</v>
      </c>
      <c r="X111" s="55" t="s">
        <v>67</v>
      </c>
      <c r="Y111" s="55" t="s">
        <v>67</v>
      </c>
      <c r="Z111" s="55" t="s">
        <v>67</v>
      </c>
      <c r="AA111" s="55" t="s">
        <v>67</v>
      </c>
      <c r="AB111" s="55" t="s">
        <v>68</v>
      </c>
      <c r="AC111" s="55" t="s">
        <v>69</v>
      </c>
      <c r="AD111" s="55" t="s">
        <v>69</v>
      </c>
      <c r="AE111" s="55" t="s">
        <v>69</v>
      </c>
      <c r="AF111" s="55" t="s">
        <v>69</v>
      </c>
      <c r="AG111" s="55" t="s">
        <v>69</v>
      </c>
      <c r="AH111" s="55" t="s">
        <v>68</v>
      </c>
      <c r="AI111" s="55" t="s">
        <v>10</v>
      </c>
      <c r="AJ111" s="65">
        <v>0.12</v>
      </c>
    </row>
    <row r="112" spans="1:76" s="55" customFormat="1" ht="28.8" customHeight="1" x14ac:dyDescent="0.3">
      <c r="A112" s="117"/>
      <c r="B112" s="54">
        <v>5</v>
      </c>
      <c r="C112" s="55" t="s">
        <v>72</v>
      </c>
      <c r="D112" s="55" t="s">
        <v>240</v>
      </c>
      <c r="E112" s="58">
        <v>45639</v>
      </c>
      <c r="F112" s="119" t="s">
        <v>248</v>
      </c>
      <c r="G112" s="119"/>
      <c r="H112" s="55" t="s">
        <v>61</v>
      </c>
      <c r="I112" s="72">
        <v>8.2000000000000003E-2</v>
      </c>
      <c r="J112" s="55" t="s">
        <v>61</v>
      </c>
      <c r="K112" s="72">
        <v>0.254</v>
      </c>
      <c r="L112" s="55" t="s">
        <v>61</v>
      </c>
      <c r="M112" s="72">
        <v>2.4E-2</v>
      </c>
      <c r="N112" s="55" t="s">
        <v>61</v>
      </c>
      <c r="O112" s="72">
        <v>0.11</v>
      </c>
      <c r="P112" s="55" t="s">
        <v>61</v>
      </c>
      <c r="Q112" s="55" t="s">
        <v>61</v>
      </c>
      <c r="R112" s="55" t="s">
        <v>61</v>
      </c>
      <c r="S112" s="55" t="s">
        <v>61</v>
      </c>
      <c r="T112" s="55" t="s">
        <v>61</v>
      </c>
      <c r="U112" s="55" t="s">
        <v>61</v>
      </c>
      <c r="V112" s="55" t="s">
        <v>61</v>
      </c>
      <c r="W112" s="55" t="s">
        <v>61</v>
      </c>
      <c r="X112" s="55" t="s">
        <v>61</v>
      </c>
      <c r="Y112" s="55" t="s">
        <v>61</v>
      </c>
      <c r="Z112" s="55" t="s">
        <v>61</v>
      </c>
      <c r="AA112" s="55" t="s">
        <v>61</v>
      </c>
      <c r="AB112" s="55" t="s">
        <v>61</v>
      </c>
      <c r="AC112" s="55" t="s">
        <v>61</v>
      </c>
      <c r="AD112" s="55" t="s">
        <v>61</v>
      </c>
      <c r="AE112" s="55" t="s">
        <v>61</v>
      </c>
      <c r="AF112" s="55" t="s">
        <v>61</v>
      </c>
      <c r="AG112" s="55" t="s">
        <v>61</v>
      </c>
      <c r="AH112" s="55" t="s">
        <v>61</v>
      </c>
      <c r="AI112" s="55" t="s">
        <v>61</v>
      </c>
      <c r="AJ112" s="65">
        <v>1.46</v>
      </c>
    </row>
    <row r="113" spans="1:36" s="55" customFormat="1" ht="28.8" customHeight="1" x14ac:dyDescent="0.3">
      <c r="A113" s="117"/>
      <c r="B113" s="54">
        <v>6</v>
      </c>
      <c r="C113" s="55" t="s">
        <v>73</v>
      </c>
      <c r="D113" s="55" t="s">
        <v>244</v>
      </c>
      <c r="E113" s="58">
        <v>45639</v>
      </c>
      <c r="F113" s="119"/>
      <c r="G113" s="119"/>
      <c r="H113" s="72">
        <v>0.4</v>
      </c>
      <c r="I113" s="55" t="s">
        <v>61</v>
      </c>
      <c r="J113" s="72">
        <v>1.5</v>
      </c>
      <c r="K113" s="55" t="s">
        <v>61</v>
      </c>
      <c r="L113" s="72">
        <v>0.128</v>
      </c>
      <c r="M113" s="55" t="s">
        <v>61</v>
      </c>
      <c r="N113" s="72">
        <v>1.65</v>
      </c>
      <c r="O113" s="55" t="s">
        <v>61</v>
      </c>
      <c r="P113" s="55" t="s">
        <v>65</v>
      </c>
      <c r="Q113" s="55" t="s">
        <v>66</v>
      </c>
      <c r="R113" s="55" t="s">
        <v>67</v>
      </c>
      <c r="S113" s="55" t="s">
        <v>66</v>
      </c>
      <c r="T113" s="55" t="s">
        <v>66</v>
      </c>
      <c r="U113" s="55" t="s">
        <v>65</v>
      </c>
      <c r="V113" s="55" t="s">
        <v>65</v>
      </c>
      <c r="W113" s="55" t="s">
        <v>67</v>
      </c>
      <c r="X113" s="55" t="s">
        <v>67</v>
      </c>
      <c r="Y113" s="55" t="s">
        <v>67</v>
      </c>
      <c r="Z113" s="55" t="s">
        <v>67</v>
      </c>
      <c r="AA113" s="55" t="s">
        <v>67</v>
      </c>
      <c r="AB113" s="55" t="s">
        <v>68</v>
      </c>
      <c r="AC113" s="55" t="s">
        <v>69</v>
      </c>
      <c r="AD113" s="55" t="s">
        <v>69</v>
      </c>
      <c r="AE113" s="55" t="s">
        <v>69</v>
      </c>
      <c r="AF113" s="55" t="s">
        <v>69</v>
      </c>
      <c r="AG113" s="55" t="s">
        <v>69</v>
      </c>
      <c r="AH113" s="55" t="s">
        <v>68</v>
      </c>
      <c r="AI113" s="55" t="s">
        <v>10</v>
      </c>
      <c r="AJ113" s="65">
        <v>0.4</v>
      </c>
    </row>
    <row r="114" spans="1:36" s="55" customFormat="1" ht="28.8" customHeight="1" x14ac:dyDescent="0.3">
      <c r="A114" s="117"/>
      <c r="B114" s="54">
        <v>7</v>
      </c>
      <c r="C114" s="55" t="s">
        <v>74</v>
      </c>
      <c r="D114" s="55" t="s">
        <v>243</v>
      </c>
      <c r="E114" s="58">
        <v>45639</v>
      </c>
      <c r="F114" s="119" t="s">
        <v>247</v>
      </c>
      <c r="G114" s="119"/>
      <c r="H114" s="55" t="s">
        <v>61</v>
      </c>
      <c r="I114" s="72">
        <v>2.7E-2</v>
      </c>
      <c r="J114" s="55" t="s">
        <v>61</v>
      </c>
      <c r="K114" s="72">
        <v>2.2599999999999998</v>
      </c>
      <c r="L114" s="55" t="s">
        <v>61</v>
      </c>
      <c r="M114" s="72">
        <v>3.1E-2</v>
      </c>
      <c r="N114" s="55" t="s">
        <v>61</v>
      </c>
      <c r="O114" s="72">
        <v>1.8</v>
      </c>
      <c r="P114" s="55" t="s">
        <v>65</v>
      </c>
      <c r="Q114" s="55" t="s">
        <v>66</v>
      </c>
      <c r="R114" s="55" t="s">
        <v>67</v>
      </c>
      <c r="S114" s="55" t="s">
        <v>66</v>
      </c>
      <c r="T114" s="55" t="s">
        <v>66</v>
      </c>
      <c r="U114" s="55" t="s">
        <v>65</v>
      </c>
      <c r="V114" s="55" t="s">
        <v>65</v>
      </c>
      <c r="W114" s="55" t="s">
        <v>67</v>
      </c>
      <c r="X114" s="55" t="s">
        <v>67</v>
      </c>
      <c r="Y114" s="55" t="s">
        <v>67</v>
      </c>
      <c r="Z114" s="55" t="s">
        <v>67</v>
      </c>
      <c r="AA114" s="55" t="s">
        <v>67</v>
      </c>
      <c r="AB114" s="55" t="s">
        <v>68</v>
      </c>
      <c r="AC114" s="55" t="s">
        <v>69</v>
      </c>
      <c r="AD114" s="55" t="s">
        <v>69</v>
      </c>
      <c r="AE114" s="55" t="s">
        <v>69</v>
      </c>
      <c r="AF114" s="55" t="s">
        <v>69</v>
      </c>
      <c r="AG114" s="55" t="s">
        <v>69</v>
      </c>
      <c r="AH114" s="55" t="s">
        <v>68</v>
      </c>
      <c r="AI114" s="55" t="s">
        <v>10</v>
      </c>
      <c r="AJ114" s="65">
        <v>0.42</v>
      </c>
    </row>
    <row r="115" spans="1:36" s="55" customFormat="1" ht="28.8" customHeight="1" x14ac:dyDescent="0.3">
      <c r="A115" s="118"/>
      <c r="B115" s="54">
        <v>8</v>
      </c>
      <c r="C115" s="55" t="s">
        <v>75</v>
      </c>
      <c r="D115" s="55" t="s">
        <v>242</v>
      </c>
      <c r="E115" s="58">
        <v>45639</v>
      </c>
      <c r="F115" s="119"/>
      <c r="G115" s="119"/>
      <c r="H115" s="55">
        <v>6.0000000000000001E-3</v>
      </c>
      <c r="I115" s="55" t="s">
        <v>61</v>
      </c>
      <c r="J115" s="72">
        <v>0.441</v>
      </c>
      <c r="K115" s="55" t="s">
        <v>61</v>
      </c>
      <c r="L115" s="72">
        <v>7.2999999999999995E-2</v>
      </c>
      <c r="M115" s="55" t="s">
        <v>61</v>
      </c>
      <c r="N115" s="72">
        <v>0.503</v>
      </c>
      <c r="O115" s="55" t="s">
        <v>61</v>
      </c>
      <c r="P115" s="55" t="s">
        <v>65</v>
      </c>
      <c r="Q115" s="55" t="s">
        <v>66</v>
      </c>
      <c r="R115" s="55" t="s">
        <v>67</v>
      </c>
      <c r="S115" s="55" t="s">
        <v>66</v>
      </c>
      <c r="T115" s="55" t="s">
        <v>66</v>
      </c>
      <c r="U115" s="55" t="s">
        <v>65</v>
      </c>
      <c r="V115" s="55" t="s">
        <v>65</v>
      </c>
      <c r="W115" s="55" t="s">
        <v>67</v>
      </c>
      <c r="X115" s="55" t="s">
        <v>67</v>
      </c>
      <c r="Y115" s="55" t="s">
        <v>67</v>
      </c>
      <c r="Z115" s="55" t="s">
        <v>67</v>
      </c>
      <c r="AA115" s="55" t="s">
        <v>67</v>
      </c>
      <c r="AB115" s="55" t="s">
        <v>68</v>
      </c>
      <c r="AC115" s="55" t="s">
        <v>69</v>
      </c>
      <c r="AD115" s="55" t="s">
        <v>69</v>
      </c>
      <c r="AE115" s="55" t="s">
        <v>69</v>
      </c>
      <c r="AF115" s="55" t="s">
        <v>69</v>
      </c>
      <c r="AG115" s="55" t="s">
        <v>69</v>
      </c>
      <c r="AH115" s="55" t="s">
        <v>68</v>
      </c>
      <c r="AI115" s="55" t="s">
        <v>10</v>
      </c>
      <c r="AJ115" s="65">
        <v>0.08</v>
      </c>
    </row>
    <row r="116" spans="1:36" s="21" customFormat="1" ht="28.8" customHeight="1" x14ac:dyDescent="0.3">
      <c r="A116" s="116" t="s">
        <v>257</v>
      </c>
      <c r="B116" s="54">
        <v>3</v>
      </c>
      <c r="C116" s="55" t="s">
        <v>64</v>
      </c>
      <c r="D116" s="55" t="s">
        <v>252</v>
      </c>
      <c r="E116" s="58">
        <v>45847</v>
      </c>
      <c r="F116" s="119"/>
      <c r="G116" s="119"/>
      <c r="H116" s="55">
        <v>5.0000000000000001E-3</v>
      </c>
      <c r="I116" s="55">
        <v>1.6E-2</v>
      </c>
      <c r="J116" s="55">
        <v>1E-3</v>
      </c>
      <c r="K116" s="55">
        <v>1.6E-2</v>
      </c>
      <c r="L116" s="66">
        <v>1.2999999999999999E-2</v>
      </c>
      <c r="M116" s="55">
        <v>1.7999999999999999E-2</v>
      </c>
      <c r="N116" s="55" t="s">
        <v>71</v>
      </c>
      <c r="O116" s="47" t="s">
        <v>71</v>
      </c>
      <c r="P116" s="55" t="s">
        <v>61</v>
      </c>
      <c r="Q116" s="55" t="s">
        <v>61</v>
      </c>
      <c r="R116" s="55" t="s">
        <v>61</v>
      </c>
      <c r="S116" s="55" t="s">
        <v>61</v>
      </c>
      <c r="T116" s="55" t="s">
        <v>61</v>
      </c>
      <c r="U116" s="55" t="s">
        <v>61</v>
      </c>
      <c r="V116" s="55" t="s">
        <v>61</v>
      </c>
      <c r="W116" s="55" t="s">
        <v>61</v>
      </c>
      <c r="X116" s="55" t="s">
        <v>61</v>
      </c>
      <c r="Y116" s="55" t="s">
        <v>61</v>
      </c>
      <c r="Z116" s="55" t="s">
        <v>61</v>
      </c>
      <c r="AA116" s="55" t="s">
        <v>61</v>
      </c>
      <c r="AB116" s="55" t="s">
        <v>61</v>
      </c>
      <c r="AC116" s="55" t="s">
        <v>61</v>
      </c>
      <c r="AD116" s="55" t="s">
        <v>61</v>
      </c>
      <c r="AE116" s="55" t="s">
        <v>61</v>
      </c>
      <c r="AF116" s="55" t="s">
        <v>61</v>
      </c>
      <c r="AG116" s="55" t="s">
        <v>61</v>
      </c>
      <c r="AH116" s="55" t="s">
        <v>61</v>
      </c>
      <c r="AI116" s="55" t="s">
        <v>61</v>
      </c>
      <c r="AJ116" s="55">
        <v>2.2599999999999998</v>
      </c>
    </row>
    <row r="117" spans="1:36" s="21" customFormat="1" ht="28.8" customHeight="1" x14ac:dyDescent="0.3">
      <c r="A117" s="117"/>
      <c r="B117" s="54">
        <v>4</v>
      </c>
      <c r="C117" s="55" t="s">
        <v>70</v>
      </c>
      <c r="D117" s="55" t="s">
        <v>253</v>
      </c>
      <c r="E117" s="58">
        <v>45847</v>
      </c>
      <c r="F117" s="119"/>
      <c r="G117" s="119"/>
      <c r="H117" s="55" t="s">
        <v>71</v>
      </c>
      <c r="I117" s="55">
        <v>4.0000000000000001E-3</v>
      </c>
      <c r="J117" s="55" t="s">
        <v>71</v>
      </c>
      <c r="K117" s="55">
        <v>2E-3</v>
      </c>
      <c r="L117" s="66">
        <v>1.6E-2</v>
      </c>
      <c r="M117" s="55">
        <v>1.4999999999999999E-2</v>
      </c>
      <c r="N117" s="55" t="s">
        <v>71</v>
      </c>
      <c r="O117" s="47" t="s">
        <v>71</v>
      </c>
      <c r="P117" s="55" t="s">
        <v>61</v>
      </c>
      <c r="Q117" s="55" t="s">
        <v>61</v>
      </c>
      <c r="R117" s="55" t="s">
        <v>61</v>
      </c>
      <c r="S117" s="55" t="s">
        <v>61</v>
      </c>
      <c r="T117" s="55" t="s">
        <v>61</v>
      </c>
      <c r="U117" s="55" t="s">
        <v>61</v>
      </c>
      <c r="V117" s="55" t="s">
        <v>61</v>
      </c>
      <c r="W117" s="55" t="s">
        <v>61</v>
      </c>
      <c r="X117" s="55" t="s">
        <v>61</v>
      </c>
      <c r="Y117" s="55" t="s">
        <v>61</v>
      </c>
      <c r="Z117" s="55" t="s">
        <v>61</v>
      </c>
      <c r="AA117" s="55" t="s">
        <v>61</v>
      </c>
      <c r="AB117" s="55" t="s">
        <v>61</v>
      </c>
      <c r="AC117" s="55" t="s">
        <v>61</v>
      </c>
      <c r="AD117" s="55" t="s">
        <v>61</v>
      </c>
      <c r="AE117" s="55" t="s">
        <v>61</v>
      </c>
      <c r="AF117" s="55" t="s">
        <v>61</v>
      </c>
      <c r="AG117" s="55" t="s">
        <v>61</v>
      </c>
      <c r="AH117" s="55" t="s">
        <v>61</v>
      </c>
      <c r="AI117" s="55" t="s">
        <v>61</v>
      </c>
      <c r="AJ117" s="55">
        <v>1.18</v>
      </c>
    </row>
    <row r="118" spans="1:36" s="21" customFormat="1" ht="28.8" customHeight="1" x14ac:dyDescent="0.3">
      <c r="A118" s="117"/>
      <c r="B118" s="54">
        <v>5</v>
      </c>
      <c r="C118" s="55" t="s">
        <v>72</v>
      </c>
      <c r="D118" s="55" t="s">
        <v>254</v>
      </c>
      <c r="E118" s="58">
        <v>45847</v>
      </c>
      <c r="F118" s="119"/>
      <c r="G118" s="119"/>
      <c r="H118" s="55">
        <v>5.0000000000000001E-3</v>
      </c>
      <c r="I118" s="55">
        <v>6.0000000000000001E-3</v>
      </c>
      <c r="J118" s="72">
        <v>6.2E-2</v>
      </c>
      <c r="K118" s="55">
        <v>6.3E-2</v>
      </c>
      <c r="L118" s="66">
        <v>0.01</v>
      </c>
      <c r="M118" s="55">
        <v>0.01</v>
      </c>
      <c r="N118" s="72">
        <v>5.8000000000000003E-2</v>
      </c>
      <c r="O118" s="47">
        <v>5.6000000000000001E-2</v>
      </c>
      <c r="P118" s="55" t="s">
        <v>61</v>
      </c>
      <c r="Q118" s="55" t="s">
        <v>61</v>
      </c>
      <c r="R118" s="55" t="s">
        <v>61</v>
      </c>
      <c r="S118" s="55" t="s">
        <v>61</v>
      </c>
      <c r="T118" s="55" t="s">
        <v>61</v>
      </c>
      <c r="U118" s="55" t="s">
        <v>61</v>
      </c>
      <c r="V118" s="55" t="s">
        <v>61</v>
      </c>
      <c r="W118" s="55" t="s">
        <v>61</v>
      </c>
      <c r="X118" s="55" t="s">
        <v>61</v>
      </c>
      <c r="Y118" s="55" t="s">
        <v>61</v>
      </c>
      <c r="Z118" s="55" t="s">
        <v>61</v>
      </c>
      <c r="AA118" s="55" t="s">
        <v>61</v>
      </c>
      <c r="AB118" s="55" t="s">
        <v>61</v>
      </c>
      <c r="AC118" s="55" t="s">
        <v>61</v>
      </c>
      <c r="AD118" s="55" t="s">
        <v>61</v>
      </c>
      <c r="AE118" s="55" t="s">
        <v>61</v>
      </c>
      <c r="AF118" s="55" t="s">
        <v>61</v>
      </c>
      <c r="AG118" s="55" t="s">
        <v>61</v>
      </c>
      <c r="AH118" s="55" t="s">
        <v>61</v>
      </c>
      <c r="AI118" s="55" t="s">
        <v>61</v>
      </c>
      <c r="AJ118" s="55">
        <v>2.25</v>
      </c>
    </row>
    <row r="119" spans="1:36" s="21" customFormat="1" ht="28.8" customHeight="1" x14ac:dyDescent="0.3">
      <c r="A119" s="117"/>
      <c r="B119" s="54">
        <v>6</v>
      </c>
      <c r="C119" s="55" t="s">
        <v>73</v>
      </c>
      <c r="D119" s="55" t="s">
        <v>255</v>
      </c>
      <c r="E119" s="58">
        <v>45847</v>
      </c>
      <c r="F119" s="119"/>
      <c r="G119" s="119"/>
      <c r="H119" s="72">
        <v>0.371</v>
      </c>
      <c r="I119" s="55">
        <v>0.36499999999999999</v>
      </c>
      <c r="J119" s="72">
        <v>1.07</v>
      </c>
      <c r="K119" s="55">
        <v>1.1000000000000001</v>
      </c>
      <c r="L119" s="72">
        <v>0.16400000000000001</v>
      </c>
      <c r="M119" s="55">
        <v>0.16600000000000001</v>
      </c>
      <c r="N119" s="72">
        <v>1.1100000000000001</v>
      </c>
      <c r="O119" s="72">
        <v>1.1100000000000001</v>
      </c>
      <c r="P119" s="55" t="s">
        <v>61</v>
      </c>
      <c r="Q119" s="55" t="s">
        <v>61</v>
      </c>
      <c r="R119" s="55" t="s">
        <v>61</v>
      </c>
      <c r="S119" s="55" t="s">
        <v>61</v>
      </c>
      <c r="T119" s="55" t="s">
        <v>61</v>
      </c>
      <c r="U119" s="55" t="s">
        <v>61</v>
      </c>
      <c r="V119" s="55" t="s">
        <v>61</v>
      </c>
      <c r="W119" s="55" t="s">
        <v>61</v>
      </c>
      <c r="X119" s="55" t="s">
        <v>61</v>
      </c>
      <c r="Y119" s="55" t="s">
        <v>61</v>
      </c>
      <c r="Z119" s="55" t="s">
        <v>61</v>
      </c>
      <c r="AA119" s="55" t="s">
        <v>61</v>
      </c>
      <c r="AB119" s="55" t="s">
        <v>61</v>
      </c>
      <c r="AC119" s="55" t="s">
        <v>61</v>
      </c>
      <c r="AD119" s="55" t="s">
        <v>61</v>
      </c>
      <c r="AE119" s="55" t="s">
        <v>61</v>
      </c>
      <c r="AF119" s="55" t="s">
        <v>61</v>
      </c>
      <c r="AG119" s="55" t="s">
        <v>61</v>
      </c>
      <c r="AH119" s="55" t="s">
        <v>61</v>
      </c>
      <c r="AI119" s="55" t="s">
        <v>61</v>
      </c>
      <c r="AJ119" s="55">
        <v>0.38</v>
      </c>
    </row>
    <row r="120" spans="1:36" s="21" customFormat="1" ht="28.8" customHeight="1" x14ac:dyDescent="0.3">
      <c r="A120" s="117"/>
      <c r="B120" s="54">
        <v>7</v>
      </c>
      <c r="C120" s="55" t="s">
        <v>74</v>
      </c>
      <c r="D120" s="55" t="s">
        <v>258</v>
      </c>
      <c r="E120" s="58">
        <v>45847</v>
      </c>
      <c r="F120" s="119" t="s">
        <v>259</v>
      </c>
      <c r="G120" s="119"/>
      <c r="H120" s="55" t="s">
        <v>61</v>
      </c>
      <c r="I120" s="55" t="s">
        <v>61</v>
      </c>
      <c r="J120" s="55" t="s">
        <v>61</v>
      </c>
      <c r="K120" s="55" t="s">
        <v>61</v>
      </c>
      <c r="L120" s="55" t="s">
        <v>61</v>
      </c>
      <c r="M120" s="55" t="s">
        <v>61</v>
      </c>
      <c r="N120" s="55" t="s">
        <v>61</v>
      </c>
      <c r="O120" s="55" t="s">
        <v>61</v>
      </c>
      <c r="P120" s="55" t="s">
        <v>61</v>
      </c>
      <c r="Q120" s="55" t="s">
        <v>61</v>
      </c>
      <c r="R120" s="55" t="s">
        <v>61</v>
      </c>
      <c r="S120" s="55" t="s">
        <v>61</v>
      </c>
      <c r="T120" s="55" t="s">
        <v>61</v>
      </c>
      <c r="U120" s="55" t="s">
        <v>61</v>
      </c>
      <c r="V120" s="55" t="s">
        <v>61</v>
      </c>
      <c r="W120" s="55" t="s">
        <v>61</v>
      </c>
      <c r="X120" s="55" t="s">
        <v>61</v>
      </c>
      <c r="Y120" s="55" t="s">
        <v>61</v>
      </c>
      <c r="Z120" s="55" t="s">
        <v>61</v>
      </c>
      <c r="AA120" s="55" t="s">
        <v>61</v>
      </c>
      <c r="AB120" s="55" t="s">
        <v>61</v>
      </c>
      <c r="AC120" s="55" t="s">
        <v>61</v>
      </c>
      <c r="AD120" s="55" t="s">
        <v>61</v>
      </c>
      <c r="AE120" s="55" t="s">
        <v>61</v>
      </c>
      <c r="AF120" s="55" t="s">
        <v>61</v>
      </c>
      <c r="AG120" s="55" t="s">
        <v>61</v>
      </c>
      <c r="AH120" s="55" t="s">
        <v>61</v>
      </c>
      <c r="AI120" s="55" t="s">
        <v>61</v>
      </c>
      <c r="AJ120" s="55"/>
    </row>
    <row r="121" spans="1:36" s="21" customFormat="1" ht="28.8" customHeight="1" x14ac:dyDescent="0.3">
      <c r="A121" s="118"/>
      <c r="B121" s="54">
        <v>8</v>
      </c>
      <c r="C121" s="55" t="s">
        <v>75</v>
      </c>
      <c r="D121" s="55" t="s">
        <v>256</v>
      </c>
      <c r="E121" s="58">
        <v>45847</v>
      </c>
      <c r="F121" s="119"/>
      <c r="G121" s="119"/>
      <c r="H121" s="72">
        <v>1.6E-2</v>
      </c>
      <c r="I121" s="55">
        <v>1.7999999999999999E-2</v>
      </c>
      <c r="J121" s="72">
        <v>0.19700000000000001</v>
      </c>
      <c r="K121" s="55">
        <v>0.219</v>
      </c>
      <c r="L121" s="72">
        <v>5.6000000000000001E-2</v>
      </c>
      <c r="M121" s="55">
        <v>6.2E-2</v>
      </c>
      <c r="N121" s="72">
        <v>0.19600000000000001</v>
      </c>
      <c r="O121" s="72">
        <v>0.20200000000000001</v>
      </c>
      <c r="P121" s="55" t="s">
        <v>61</v>
      </c>
      <c r="Q121" s="55" t="s">
        <v>61</v>
      </c>
      <c r="R121" s="55" t="s">
        <v>61</v>
      </c>
      <c r="S121" s="55" t="s">
        <v>61</v>
      </c>
      <c r="T121" s="55" t="s">
        <v>61</v>
      </c>
      <c r="U121" s="55" t="s">
        <v>61</v>
      </c>
      <c r="V121" s="55" t="s">
        <v>61</v>
      </c>
      <c r="W121" s="55" t="s">
        <v>61</v>
      </c>
      <c r="X121" s="55" t="s">
        <v>61</v>
      </c>
      <c r="Y121" s="55" t="s">
        <v>61</v>
      </c>
      <c r="Z121" s="55" t="s">
        <v>61</v>
      </c>
      <c r="AA121" s="55" t="s">
        <v>61</v>
      </c>
      <c r="AB121" s="55" t="s">
        <v>61</v>
      </c>
      <c r="AC121" s="55" t="s">
        <v>61</v>
      </c>
      <c r="AD121" s="55" t="s">
        <v>61</v>
      </c>
      <c r="AE121" s="55" t="s">
        <v>61</v>
      </c>
      <c r="AF121" s="55" t="s">
        <v>61</v>
      </c>
      <c r="AG121" s="55" t="s">
        <v>61</v>
      </c>
      <c r="AH121" s="55" t="s">
        <v>61</v>
      </c>
      <c r="AI121" s="55" t="s">
        <v>61</v>
      </c>
      <c r="AJ121" s="55">
        <v>0.48</v>
      </c>
    </row>
    <row r="122" spans="1:36" s="21" customFormat="1" ht="28.8" customHeight="1" x14ac:dyDescent="0.3">
      <c r="A122" s="116" t="s">
        <v>257</v>
      </c>
      <c r="B122" s="54">
        <v>3</v>
      </c>
      <c r="C122" s="55" t="s">
        <v>64</v>
      </c>
      <c r="D122" s="55" t="s">
        <v>260</v>
      </c>
      <c r="E122" s="58">
        <v>45902</v>
      </c>
      <c r="F122" s="119"/>
      <c r="G122" s="119"/>
      <c r="H122" s="55" t="s">
        <v>61</v>
      </c>
      <c r="I122" s="55" t="s">
        <v>61</v>
      </c>
      <c r="J122" s="55" t="s">
        <v>61</v>
      </c>
      <c r="K122" s="55" t="s">
        <v>61</v>
      </c>
      <c r="L122" s="55" t="s">
        <v>61</v>
      </c>
      <c r="M122" s="55" t="s">
        <v>61</v>
      </c>
      <c r="N122" s="55" t="s">
        <v>61</v>
      </c>
      <c r="O122" s="55" t="s">
        <v>61</v>
      </c>
      <c r="P122" s="55" t="s">
        <v>65</v>
      </c>
      <c r="Q122" s="55" t="s">
        <v>66</v>
      </c>
      <c r="R122" s="55" t="s">
        <v>67</v>
      </c>
      <c r="S122" s="55" t="s">
        <v>66</v>
      </c>
      <c r="T122" s="55" t="s">
        <v>66</v>
      </c>
      <c r="U122" s="55" t="s">
        <v>65</v>
      </c>
      <c r="V122" s="55" t="s">
        <v>65</v>
      </c>
      <c r="W122" s="55" t="s">
        <v>67</v>
      </c>
      <c r="X122" s="55" t="s">
        <v>67</v>
      </c>
      <c r="Y122" s="55" t="s">
        <v>67</v>
      </c>
      <c r="Z122" s="55" t="s">
        <v>67</v>
      </c>
      <c r="AA122" s="55" t="s">
        <v>67</v>
      </c>
      <c r="AB122" s="55" t="s">
        <v>68</v>
      </c>
      <c r="AC122" s="55" t="s">
        <v>69</v>
      </c>
      <c r="AD122" s="55" t="s">
        <v>69</v>
      </c>
      <c r="AE122" s="55" t="s">
        <v>69</v>
      </c>
      <c r="AF122" s="55" t="s">
        <v>69</v>
      </c>
      <c r="AG122" s="55" t="s">
        <v>69</v>
      </c>
      <c r="AH122" s="55" t="s">
        <v>68</v>
      </c>
      <c r="AI122" s="55" t="s">
        <v>10</v>
      </c>
      <c r="AJ122" s="55" t="s">
        <v>61</v>
      </c>
    </row>
    <row r="123" spans="1:36" s="21" customFormat="1" ht="28.8" customHeight="1" x14ac:dyDescent="0.3">
      <c r="A123" s="117"/>
      <c r="B123" s="54">
        <v>4</v>
      </c>
      <c r="C123" s="55" t="s">
        <v>70</v>
      </c>
      <c r="D123" s="55" t="s">
        <v>261</v>
      </c>
      <c r="E123" s="58">
        <v>45902</v>
      </c>
      <c r="F123" s="119"/>
      <c r="G123" s="119"/>
      <c r="H123" s="55" t="s">
        <v>61</v>
      </c>
      <c r="I123" s="55" t="s">
        <v>61</v>
      </c>
      <c r="J123" s="55" t="s">
        <v>61</v>
      </c>
      <c r="K123" s="55" t="s">
        <v>61</v>
      </c>
      <c r="L123" s="55" t="s">
        <v>61</v>
      </c>
      <c r="M123" s="55" t="s">
        <v>61</v>
      </c>
      <c r="N123" s="55" t="s">
        <v>61</v>
      </c>
      <c r="O123" s="55" t="s">
        <v>61</v>
      </c>
      <c r="P123" s="55" t="s">
        <v>65</v>
      </c>
      <c r="Q123" s="55" t="s">
        <v>66</v>
      </c>
      <c r="R123" s="55" t="s">
        <v>67</v>
      </c>
      <c r="S123" s="55" t="s">
        <v>66</v>
      </c>
      <c r="T123" s="55" t="s">
        <v>66</v>
      </c>
      <c r="U123" s="55" t="s">
        <v>65</v>
      </c>
      <c r="V123" s="55" t="s">
        <v>65</v>
      </c>
      <c r="W123" s="55" t="s">
        <v>67</v>
      </c>
      <c r="X123" s="55" t="s">
        <v>67</v>
      </c>
      <c r="Y123" s="55" t="s">
        <v>67</v>
      </c>
      <c r="Z123" s="55" t="s">
        <v>67</v>
      </c>
      <c r="AA123" s="55" t="s">
        <v>67</v>
      </c>
      <c r="AB123" s="55" t="s">
        <v>68</v>
      </c>
      <c r="AC123" s="55" t="s">
        <v>69</v>
      </c>
      <c r="AD123" s="55" t="s">
        <v>69</v>
      </c>
      <c r="AE123" s="55" t="s">
        <v>69</v>
      </c>
      <c r="AF123" s="55" t="s">
        <v>69</v>
      </c>
      <c r="AG123" s="55" t="s">
        <v>69</v>
      </c>
      <c r="AH123" s="55" t="s">
        <v>68</v>
      </c>
      <c r="AI123" s="55" t="s">
        <v>10</v>
      </c>
      <c r="AJ123" s="55" t="s">
        <v>61</v>
      </c>
    </row>
    <row r="124" spans="1:36" s="21" customFormat="1" ht="28.8" customHeight="1" x14ac:dyDescent="0.3">
      <c r="A124" s="117"/>
      <c r="B124" s="54">
        <v>5</v>
      </c>
      <c r="C124" s="55" t="s">
        <v>72</v>
      </c>
      <c r="D124" s="55" t="s">
        <v>262</v>
      </c>
      <c r="E124" s="58">
        <v>45902</v>
      </c>
      <c r="F124" s="119"/>
      <c r="G124" s="119"/>
      <c r="H124" s="55" t="s">
        <v>61</v>
      </c>
      <c r="I124" s="55" t="s">
        <v>61</v>
      </c>
      <c r="J124" s="55" t="s">
        <v>61</v>
      </c>
      <c r="K124" s="55" t="s">
        <v>61</v>
      </c>
      <c r="L124" s="55" t="s">
        <v>61</v>
      </c>
      <c r="M124" s="55" t="s">
        <v>61</v>
      </c>
      <c r="N124" s="55" t="s">
        <v>61</v>
      </c>
      <c r="O124" s="55" t="s">
        <v>61</v>
      </c>
      <c r="P124" s="55" t="s">
        <v>65</v>
      </c>
      <c r="Q124" s="55" t="s">
        <v>66</v>
      </c>
      <c r="R124" s="55" t="s">
        <v>67</v>
      </c>
      <c r="S124" s="55" t="s">
        <v>66</v>
      </c>
      <c r="T124" s="55" t="s">
        <v>66</v>
      </c>
      <c r="U124" s="55" t="s">
        <v>65</v>
      </c>
      <c r="V124" s="55" t="s">
        <v>65</v>
      </c>
      <c r="W124" s="55" t="s">
        <v>67</v>
      </c>
      <c r="X124" s="55" t="s">
        <v>67</v>
      </c>
      <c r="Y124" s="55" t="s">
        <v>67</v>
      </c>
      <c r="Z124" s="55" t="s">
        <v>67</v>
      </c>
      <c r="AA124" s="55" t="s">
        <v>67</v>
      </c>
      <c r="AB124" s="55" t="s">
        <v>68</v>
      </c>
      <c r="AC124" s="55" t="s">
        <v>69</v>
      </c>
      <c r="AD124" s="55" t="s">
        <v>69</v>
      </c>
      <c r="AE124" s="55" t="s">
        <v>69</v>
      </c>
      <c r="AF124" s="55" t="s">
        <v>69</v>
      </c>
      <c r="AG124" s="55" t="s">
        <v>69</v>
      </c>
      <c r="AH124" s="55" t="s">
        <v>68</v>
      </c>
      <c r="AI124" s="55" t="s">
        <v>10</v>
      </c>
      <c r="AJ124" s="55" t="s">
        <v>61</v>
      </c>
    </row>
    <row r="125" spans="1:36" s="21" customFormat="1" ht="28.8" customHeight="1" x14ac:dyDescent="0.3">
      <c r="A125" s="117"/>
      <c r="B125" s="54">
        <v>6</v>
      </c>
      <c r="C125" s="55" t="s">
        <v>73</v>
      </c>
      <c r="D125" s="55" t="s">
        <v>263</v>
      </c>
      <c r="E125" s="58">
        <v>45902</v>
      </c>
      <c r="F125" s="119"/>
      <c r="G125" s="119"/>
      <c r="H125" s="55" t="s">
        <v>61</v>
      </c>
      <c r="I125" s="55" t="s">
        <v>61</v>
      </c>
      <c r="J125" s="55" t="s">
        <v>61</v>
      </c>
      <c r="K125" s="55" t="s">
        <v>61</v>
      </c>
      <c r="L125" s="55" t="s">
        <v>61</v>
      </c>
      <c r="M125" s="55" t="s">
        <v>61</v>
      </c>
      <c r="N125" s="55" t="s">
        <v>61</v>
      </c>
      <c r="O125" s="55" t="s">
        <v>61</v>
      </c>
      <c r="P125" s="55" t="s">
        <v>65</v>
      </c>
      <c r="Q125" s="55" t="s">
        <v>66</v>
      </c>
      <c r="R125" s="55" t="s">
        <v>67</v>
      </c>
      <c r="S125" s="55" t="s">
        <v>66</v>
      </c>
      <c r="T125" s="55" t="s">
        <v>66</v>
      </c>
      <c r="U125" s="55" t="s">
        <v>65</v>
      </c>
      <c r="V125" s="55" t="s">
        <v>65</v>
      </c>
      <c r="W125" s="55" t="s">
        <v>67</v>
      </c>
      <c r="X125" s="55" t="s">
        <v>67</v>
      </c>
      <c r="Y125" s="55" t="s">
        <v>67</v>
      </c>
      <c r="Z125" s="55" t="s">
        <v>67</v>
      </c>
      <c r="AA125" s="55" t="s">
        <v>67</v>
      </c>
      <c r="AB125" s="55" t="s">
        <v>68</v>
      </c>
      <c r="AC125" s="55" t="s">
        <v>69</v>
      </c>
      <c r="AD125" s="55" t="s">
        <v>69</v>
      </c>
      <c r="AE125" s="55" t="s">
        <v>69</v>
      </c>
      <c r="AF125" s="55" t="s">
        <v>69</v>
      </c>
      <c r="AG125" s="55" t="s">
        <v>69</v>
      </c>
      <c r="AH125" s="55" t="s">
        <v>68</v>
      </c>
      <c r="AI125" s="55" t="s">
        <v>10</v>
      </c>
      <c r="AJ125" s="55" t="s">
        <v>61</v>
      </c>
    </row>
    <row r="126" spans="1:36" s="21" customFormat="1" ht="28.8" customHeight="1" x14ac:dyDescent="0.3">
      <c r="A126" s="117"/>
      <c r="B126" s="54">
        <v>7</v>
      </c>
      <c r="C126" s="55" t="s">
        <v>74</v>
      </c>
      <c r="D126" s="55" t="s">
        <v>264</v>
      </c>
      <c r="E126" s="58">
        <v>45902</v>
      </c>
      <c r="F126" s="119"/>
      <c r="G126" s="119"/>
      <c r="H126" s="55" t="s">
        <v>61</v>
      </c>
      <c r="I126" s="55" t="s">
        <v>61</v>
      </c>
      <c r="J126" s="55" t="s">
        <v>61</v>
      </c>
      <c r="K126" s="55" t="s">
        <v>61</v>
      </c>
      <c r="L126" s="55" t="s">
        <v>61</v>
      </c>
      <c r="M126" s="55" t="s">
        <v>61</v>
      </c>
      <c r="N126" s="55" t="s">
        <v>61</v>
      </c>
      <c r="O126" s="55" t="s">
        <v>61</v>
      </c>
      <c r="P126" s="55" t="s">
        <v>65</v>
      </c>
      <c r="Q126" s="55" t="s">
        <v>66</v>
      </c>
      <c r="R126" s="55" t="s">
        <v>67</v>
      </c>
      <c r="S126" s="55" t="s">
        <v>66</v>
      </c>
      <c r="T126" s="55" t="s">
        <v>66</v>
      </c>
      <c r="U126" s="55" t="s">
        <v>65</v>
      </c>
      <c r="V126" s="55" t="s">
        <v>65</v>
      </c>
      <c r="W126" s="55" t="s">
        <v>67</v>
      </c>
      <c r="X126" s="55" t="s">
        <v>67</v>
      </c>
      <c r="Y126" s="55" t="s">
        <v>67</v>
      </c>
      <c r="Z126" s="55" t="s">
        <v>67</v>
      </c>
      <c r="AA126" s="55" t="s">
        <v>67</v>
      </c>
      <c r="AB126" s="55" t="s">
        <v>68</v>
      </c>
      <c r="AC126" s="55" t="s">
        <v>69</v>
      </c>
      <c r="AD126" s="55" t="s">
        <v>69</v>
      </c>
      <c r="AE126" s="55" t="s">
        <v>69</v>
      </c>
      <c r="AF126" s="55" t="s">
        <v>69</v>
      </c>
      <c r="AG126" s="55" t="s">
        <v>69</v>
      </c>
      <c r="AH126" s="55" t="s">
        <v>68</v>
      </c>
      <c r="AI126" s="55" t="s">
        <v>10</v>
      </c>
      <c r="AJ126" s="55" t="s">
        <v>61</v>
      </c>
    </row>
    <row r="127" spans="1:36" s="21" customFormat="1" ht="28.8" customHeight="1" x14ac:dyDescent="0.3">
      <c r="A127" s="118"/>
      <c r="B127" s="54">
        <v>8</v>
      </c>
      <c r="C127" s="55" t="s">
        <v>75</v>
      </c>
      <c r="D127" s="55" t="s">
        <v>265</v>
      </c>
      <c r="E127" s="58">
        <v>45902</v>
      </c>
      <c r="F127" s="119"/>
      <c r="G127" s="119"/>
      <c r="H127" s="55" t="s">
        <v>61</v>
      </c>
      <c r="I127" s="55" t="s">
        <v>61</v>
      </c>
      <c r="J127" s="55" t="s">
        <v>61</v>
      </c>
      <c r="K127" s="55" t="s">
        <v>61</v>
      </c>
      <c r="L127" s="55" t="s">
        <v>61</v>
      </c>
      <c r="M127" s="55" t="s">
        <v>61</v>
      </c>
      <c r="N127" s="55" t="s">
        <v>61</v>
      </c>
      <c r="O127" s="55" t="s">
        <v>61</v>
      </c>
      <c r="P127" s="55" t="s">
        <v>65</v>
      </c>
      <c r="Q127" s="55" t="s">
        <v>66</v>
      </c>
      <c r="R127" s="55" t="s">
        <v>67</v>
      </c>
      <c r="S127" s="55" t="s">
        <v>66</v>
      </c>
      <c r="T127" s="55" t="s">
        <v>66</v>
      </c>
      <c r="U127" s="55" t="s">
        <v>65</v>
      </c>
      <c r="V127" s="55" t="s">
        <v>65</v>
      </c>
      <c r="W127" s="55" t="s">
        <v>67</v>
      </c>
      <c r="X127" s="55" t="s">
        <v>67</v>
      </c>
      <c r="Y127" s="55" t="s">
        <v>67</v>
      </c>
      <c r="Z127" s="55" t="s">
        <v>67</v>
      </c>
      <c r="AA127" s="55" t="s">
        <v>67</v>
      </c>
      <c r="AB127" s="55" t="s">
        <v>68</v>
      </c>
      <c r="AC127" s="55" t="s">
        <v>69</v>
      </c>
      <c r="AD127" s="55" t="s">
        <v>69</v>
      </c>
      <c r="AE127" s="55" t="s">
        <v>69</v>
      </c>
      <c r="AF127" s="55" t="s">
        <v>69</v>
      </c>
      <c r="AG127" s="55" t="s">
        <v>69</v>
      </c>
      <c r="AH127" s="55" t="s">
        <v>68</v>
      </c>
      <c r="AI127" s="55" t="s">
        <v>10</v>
      </c>
      <c r="AJ127" s="55" t="s">
        <v>61</v>
      </c>
    </row>
    <row r="128" spans="1:36" s="21" customFormat="1" x14ac:dyDescent="0.3">
      <c r="G128" s="19"/>
      <c r="J128" s="19"/>
      <c r="K128" s="19"/>
      <c r="L128" s="19"/>
    </row>
    <row r="129" spans="7:12" s="21" customFormat="1" x14ac:dyDescent="0.3">
      <c r="G129" s="19"/>
      <c r="J129" s="19"/>
      <c r="K129" s="19"/>
      <c r="L129" s="19"/>
    </row>
    <row r="130" spans="7:12" s="21" customFormat="1" x14ac:dyDescent="0.3">
      <c r="G130" s="19"/>
      <c r="J130" s="19"/>
      <c r="K130" s="19"/>
      <c r="L130" s="19"/>
    </row>
    <row r="131" spans="7:12" s="21" customFormat="1" x14ac:dyDescent="0.3">
      <c r="G131" s="19"/>
      <c r="J131" s="19"/>
      <c r="K131" s="19"/>
      <c r="L131" s="19"/>
    </row>
    <row r="132" spans="7:12" s="21" customFormat="1" x14ac:dyDescent="0.3">
      <c r="G132" s="19"/>
      <c r="J132" s="19"/>
      <c r="K132" s="19"/>
      <c r="L132" s="19"/>
    </row>
    <row r="133" spans="7:12" s="21" customFormat="1" x14ac:dyDescent="0.3">
      <c r="G133" s="19"/>
      <c r="J133" s="19"/>
      <c r="K133" s="19"/>
      <c r="L133" s="19"/>
    </row>
    <row r="134" spans="7:12" s="21" customFormat="1" x14ac:dyDescent="0.3">
      <c r="G134" s="19"/>
      <c r="J134" s="19"/>
      <c r="K134" s="19"/>
      <c r="L134" s="19"/>
    </row>
    <row r="135" spans="7:12" s="21" customFormat="1" x14ac:dyDescent="0.3">
      <c r="G135" s="19"/>
      <c r="J135" s="19"/>
      <c r="K135" s="19"/>
      <c r="L135" s="19"/>
    </row>
    <row r="136" spans="7:12" s="21" customFormat="1" x14ac:dyDescent="0.3">
      <c r="G136" s="19"/>
      <c r="J136" s="19"/>
      <c r="K136" s="19"/>
      <c r="L136" s="19"/>
    </row>
    <row r="137" spans="7:12" s="21" customFormat="1" x14ac:dyDescent="0.3">
      <c r="G137" s="19"/>
      <c r="J137" s="19"/>
      <c r="K137" s="19"/>
      <c r="L137" s="19"/>
    </row>
    <row r="138" spans="7:12" s="21" customFormat="1" x14ac:dyDescent="0.3">
      <c r="G138" s="19"/>
      <c r="J138" s="19"/>
      <c r="K138" s="19"/>
      <c r="L138" s="19"/>
    </row>
    <row r="139" spans="7:12" s="21" customFormat="1" x14ac:dyDescent="0.3">
      <c r="G139" s="19"/>
      <c r="J139" s="19"/>
      <c r="K139" s="19"/>
      <c r="L139" s="19"/>
    </row>
    <row r="140" spans="7:12" s="21" customFormat="1" x14ac:dyDescent="0.3">
      <c r="G140" s="19"/>
      <c r="J140" s="19"/>
      <c r="K140" s="19"/>
      <c r="L140" s="19"/>
    </row>
    <row r="141" spans="7:12" s="21" customFormat="1" x14ac:dyDescent="0.3">
      <c r="G141" s="19"/>
      <c r="J141" s="19"/>
      <c r="K141" s="19"/>
      <c r="L141" s="19"/>
    </row>
    <row r="142" spans="7:12" s="21" customFormat="1" x14ac:dyDescent="0.3">
      <c r="G142" s="19"/>
      <c r="J142" s="19"/>
      <c r="K142" s="19"/>
      <c r="L142" s="19"/>
    </row>
    <row r="143" spans="7:12" s="21" customFormat="1" x14ac:dyDescent="0.3">
      <c r="G143" s="19"/>
      <c r="J143" s="19"/>
      <c r="K143" s="19"/>
      <c r="L143" s="19"/>
    </row>
    <row r="144" spans="7:12" s="21" customFormat="1" x14ac:dyDescent="0.3">
      <c r="G144" s="19"/>
      <c r="J144" s="19"/>
      <c r="K144" s="19"/>
      <c r="L144" s="19"/>
    </row>
    <row r="145" spans="7:12" s="21" customFormat="1" x14ac:dyDescent="0.3">
      <c r="G145" s="19"/>
      <c r="J145" s="19"/>
      <c r="K145" s="19"/>
      <c r="L145" s="19"/>
    </row>
    <row r="146" spans="7:12" s="21" customFormat="1" x14ac:dyDescent="0.3">
      <c r="G146" s="19"/>
      <c r="J146" s="19"/>
      <c r="K146" s="19"/>
      <c r="L146" s="19"/>
    </row>
    <row r="147" spans="7:12" s="21" customFormat="1" x14ac:dyDescent="0.3">
      <c r="G147" s="19"/>
      <c r="J147" s="19"/>
      <c r="K147" s="19"/>
      <c r="L147" s="19"/>
    </row>
    <row r="148" spans="7:12" s="21" customFormat="1" x14ac:dyDescent="0.3">
      <c r="G148" s="19"/>
      <c r="J148" s="19"/>
      <c r="K148" s="19"/>
      <c r="L148" s="19"/>
    </row>
    <row r="149" spans="7:12" s="21" customFormat="1" x14ac:dyDescent="0.3">
      <c r="G149" s="19"/>
      <c r="J149" s="19"/>
      <c r="K149" s="19"/>
      <c r="L149" s="19"/>
    </row>
    <row r="150" spans="7:12" s="21" customFormat="1" x14ac:dyDescent="0.3">
      <c r="G150" s="19"/>
      <c r="J150" s="19"/>
      <c r="K150" s="19"/>
      <c r="L150" s="19"/>
    </row>
    <row r="151" spans="7:12" s="21" customFormat="1" x14ac:dyDescent="0.3">
      <c r="G151" s="19"/>
      <c r="J151" s="19"/>
      <c r="K151" s="19"/>
      <c r="L151" s="19"/>
    </row>
    <row r="152" spans="7:12" s="21" customFormat="1" x14ac:dyDescent="0.3">
      <c r="G152" s="19"/>
      <c r="J152" s="19"/>
      <c r="K152" s="19"/>
      <c r="L152" s="19"/>
    </row>
    <row r="153" spans="7:12" s="21" customFormat="1" x14ac:dyDescent="0.3">
      <c r="G153" s="19"/>
      <c r="J153" s="19"/>
      <c r="K153" s="19"/>
      <c r="L153" s="19"/>
    </row>
    <row r="154" spans="7:12" s="21" customFormat="1" x14ac:dyDescent="0.3">
      <c r="G154" s="19"/>
      <c r="J154" s="19"/>
      <c r="K154" s="19"/>
      <c r="L154" s="19"/>
    </row>
    <row r="155" spans="7:12" s="21" customFormat="1" x14ac:dyDescent="0.3">
      <c r="G155" s="19"/>
      <c r="J155" s="19"/>
      <c r="K155" s="19"/>
      <c r="L155" s="19"/>
    </row>
    <row r="156" spans="7:12" s="21" customFormat="1" x14ac:dyDescent="0.3">
      <c r="G156" s="19"/>
      <c r="J156" s="19"/>
      <c r="K156" s="19"/>
      <c r="L156" s="19"/>
    </row>
    <row r="157" spans="7:12" s="21" customFormat="1" x14ac:dyDescent="0.3">
      <c r="G157" s="19"/>
      <c r="J157" s="19"/>
      <c r="K157" s="19"/>
      <c r="L157" s="19"/>
    </row>
    <row r="158" spans="7:12" s="21" customFormat="1" x14ac:dyDescent="0.3">
      <c r="G158" s="19"/>
      <c r="J158" s="19"/>
      <c r="K158" s="19"/>
      <c r="L158" s="19"/>
    </row>
    <row r="159" spans="7:12" s="21" customFormat="1" x14ac:dyDescent="0.3">
      <c r="G159" s="19"/>
      <c r="J159" s="19"/>
      <c r="K159" s="19"/>
      <c r="L159" s="19"/>
    </row>
    <row r="160" spans="7:12" s="21" customFormat="1" x14ac:dyDescent="0.3">
      <c r="G160" s="19"/>
      <c r="J160" s="19"/>
      <c r="K160" s="19"/>
      <c r="L160" s="19"/>
    </row>
    <row r="161" spans="7:12" s="21" customFormat="1" x14ac:dyDescent="0.3">
      <c r="G161" s="19"/>
      <c r="J161" s="19"/>
      <c r="K161" s="19"/>
      <c r="L161" s="19"/>
    </row>
    <row r="162" spans="7:12" s="21" customFormat="1" x14ac:dyDescent="0.3">
      <c r="G162" s="19"/>
      <c r="J162" s="19"/>
      <c r="K162" s="19"/>
      <c r="L162" s="19"/>
    </row>
    <row r="163" spans="7:12" s="21" customFormat="1" x14ac:dyDescent="0.3">
      <c r="G163" s="19"/>
      <c r="J163" s="19"/>
      <c r="K163" s="19"/>
      <c r="L163" s="19"/>
    </row>
    <row r="164" spans="7:12" s="21" customFormat="1" x14ac:dyDescent="0.3">
      <c r="G164" s="19"/>
      <c r="J164" s="19"/>
      <c r="K164" s="19"/>
      <c r="L164" s="19"/>
    </row>
    <row r="165" spans="7:12" s="21" customFormat="1" x14ac:dyDescent="0.3">
      <c r="G165" s="19"/>
      <c r="J165" s="19"/>
      <c r="K165" s="19"/>
      <c r="L165" s="19"/>
    </row>
    <row r="166" spans="7:12" s="21" customFormat="1" x14ac:dyDescent="0.3">
      <c r="G166" s="19"/>
      <c r="J166" s="19"/>
      <c r="K166" s="19"/>
      <c r="L166" s="19"/>
    </row>
    <row r="167" spans="7:12" s="21" customFormat="1" x14ac:dyDescent="0.3">
      <c r="G167" s="19"/>
      <c r="J167" s="19"/>
      <c r="K167" s="19"/>
      <c r="L167" s="19"/>
    </row>
    <row r="168" spans="7:12" s="21" customFormat="1" x14ac:dyDescent="0.3">
      <c r="G168" s="19"/>
      <c r="J168" s="19"/>
      <c r="K168" s="19"/>
      <c r="L168" s="19"/>
    </row>
    <row r="169" spans="7:12" s="21" customFormat="1" x14ac:dyDescent="0.3">
      <c r="G169" s="19"/>
      <c r="J169" s="19"/>
      <c r="K169" s="19"/>
      <c r="L169" s="19"/>
    </row>
    <row r="170" spans="7:12" s="21" customFormat="1" x14ac:dyDescent="0.3">
      <c r="G170" s="19"/>
      <c r="J170" s="19"/>
      <c r="K170" s="19"/>
      <c r="L170" s="19"/>
    </row>
    <row r="171" spans="7:12" s="21" customFormat="1" x14ac:dyDescent="0.3">
      <c r="G171" s="19"/>
      <c r="J171" s="19"/>
      <c r="K171" s="19"/>
      <c r="L171" s="19"/>
    </row>
    <row r="172" spans="7:12" s="21" customFormat="1" x14ac:dyDescent="0.3">
      <c r="G172" s="19"/>
      <c r="J172" s="19"/>
      <c r="K172" s="19"/>
      <c r="L172" s="19"/>
    </row>
    <row r="173" spans="7:12" s="21" customFormat="1" x14ac:dyDescent="0.3">
      <c r="G173" s="19"/>
      <c r="J173" s="19"/>
      <c r="K173" s="19"/>
      <c r="L173" s="19"/>
    </row>
    <row r="174" spans="7:12" s="21" customFormat="1" x14ac:dyDescent="0.3">
      <c r="G174" s="19"/>
      <c r="J174" s="19"/>
      <c r="K174" s="19"/>
      <c r="L174" s="19"/>
    </row>
    <row r="175" spans="7:12" s="21" customFormat="1" x14ac:dyDescent="0.3">
      <c r="G175" s="19"/>
      <c r="J175" s="19"/>
      <c r="K175" s="19"/>
      <c r="L175" s="19"/>
    </row>
    <row r="176" spans="7:12" s="21" customFormat="1" x14ac:dyDescent="0.3">
      <c r="G176" s="19"/>
      <c r="J176" s="19"/>
      <c r="K176" s="19"/>
      <c r="L176" s="19"/>
    </row>
    <row r="177" spans="7:12" s="21" customFormat="1" x14ac:dyDescent="0.3">
      <c r="G177" s="19"/>
      <c r="J177" s="19"/>
      <c r="K177" s="19"/>
      <c r="L177" s="19"/>
    </row>
    <row r="178" spans="7:12" s="21" customFormat="1" x14ac:dyDescent="0.3">
      <c r="G178" s="19"/>
      <c r="J178" s="19"/>
      <c r="K178" s="19"/>
      <c r="L178" s="19"/>
    </row>
    <row r="179" spans="7:12" s="21" customFormat="1" x14ac:dyDescent="0.3">
      <c r="G179" s="19"/>
      <c r="J179" s="19"/>
      <c r="K179" s="19"/>
      <c r="L179" s="19"/>
    </row>
    <row r="180" spans="7:12" s="21" customFormat="1" x14ac:dyDescent="0.3">
      <c r="G180" s="19"/>
      <c r="J180" s="19"/>
      <c r="K180" s="19"/>
      <c r="L180" s="19"/>
    </row>
    <row r="181" spans="7:12" s="21" customFormat="1" x14ac:dyDescent="0.3">
      <c r="G181" s="19"/>
      <c r="J181" s="19"/>
      <c r="K181" s="19"/>
      <c r="L181" s="19"/>
    </row>
    <row r="182" spans="7:12" s="21" customFormat="1" x14ac:dyDescent="0.3">
      <c r="G182" s="19"/>
      <c r="J182" s="19"/>
      <c r="K182" s="19"/>
      <c r="L182" s="19"/>
    </row>
    <row r="183" spans="7:12" s="21" customFormat="1" x14ac:dyDescent="0.3">
      <c r="G183" s="19"/>
      <c r="J183" s="19"/>
      <c r="K183" s="19"/>
      <c r="L183" s="19"/>
    </row>
    <row r="184" spans="7:12" s="21" customFormat="1" x14ac:dyDescent="0.3">
      <c r="G184" s="19"/>
      <c r="J184" s="19"/>
      <c r="K184" s="19"/>
      <c r="L184" s="19"/>
    </row>
    <row r="185" spans="7:12" s="21" customFormat="1" x14ac:dyDescent="0.3">
      <c r="G185" s="19"/>
      <c r="J185" s="19"/>
      <c r="K185" s="19"/>
      <c r="L185" s="19"/>
    </row>
    <row r="186" spans="7:12" s="21" customFormat="1" x14ac:dyDescent="0.3">
      <c r="G186" s="19"/>
      <c r="J186" s="19"/>
      <c r="K186" s="19"/>
      <c r="L186" s="19"/>
    </row>
    <row r="187" spans="7:12" s="21" customFormat="1" x14ac:dyDescent="0.3">
      <c r="G187" s="19"/>
      <c r="J187" s="19"/>
      <c r="K187" s="19"/>
      <c r="L187" s="19"/>
    </row>
    <row r="188" spans="7:12" s="21" customFormat="1" x14ac:dyDescent="0.3">
      <c r="G188" s="19"/>
      <c r="J188" s="19"/>
      <c r="K188" s="19"/>
      <c r="L188" s="19"/>
    </row>
    <row r="189" spans="7:12" s="21" customFormat="1" x14ac:dyDescent="0.3">
      <c r="G189" s="19"/>
      <c r="J189" s="19"/>
      <c r="K189" s="19"/>
      <c r="L189" s="19"/>
    </row>
    <row r="190" spans="7:12" s="21" customFormat="1" x14ac:dyDescent="0.3">
      <c r="G190" s="19"/>
      <c r="J190" s="19"/>
      <c r="K190" s="19"/>
      <c r="L190" s="19"/>
    </row>
    <row r="191" spans="7:12" s="21" customFormat="1" x14ac:dyDescent="0.3">
      <c r="G191" s="19"/>
      <c r="J191" s="19"/>
      <c r="K191" s="19"/>
      <c r="L191" s="19"/>
    </row>
    <row r="192" spans="7:12" s="21" customFormat="1" x14ac:dyDescent="0.3">
      <c r="G192" s="19"/>
      <c r="J192" s="19"/>
      <c r="K192" s="19"/>
      <c r="L192" s="19"/>
    </row>
  </sheetData>
  <mergeCells count="89">
    <mergeCell ref="A122:A127"/>
    <mergeCell ref="F122:G122"/>
    <mergeCell ref="F123:G123"/>
    <mergeCell ref="F124:G124"/>
    <mergeCell ref="F125:G125"/>
    <mergeCell ref="F126:G126"/>
    <mergeCell ref="F127:G127"/>
    <mergeCell ref="A116:A121"/>
    <mergeCell ref="F116:G116"/>
    <mergeCell ref="F117:G117"/>
    <mergeCell ref="F118:G118"/>
    <mergeCell ref="F119:G119"/>
    <mergeCell ref="F120:G120"/>
    <mergeCell ref="F121:G121"/>
    <mergeCell ref="A104:A109"/>
    <mergeCell ref="F104:G104"/>
    <mergeCell ref="F105:G105"/>
    <mergeCell ref="F106:G106"/>
    <mergeCell ref="F107:G107"/>
    <mergeCell ref="F108:G108"/>
    <mergeCell ref="F109:G109"/>
    <mergeCell ref="A98:A103"/>
    <mergeCell ref="F98:G98"/>
    <mergeCell ref="F99:G99"/>
    <mergeCell ref="F100:G100"/>
    <mergeCell ref="F101:G101"/>
    <mergeCell ref="F102:G102"/>
    <mergeCell ref="F103:G103"/>
    <mergeCell ref="A92:A97"/>
    <mergeCell ref="F92:G92"/>
    <mergeCell ref="F93:G93"/>
    <mergeCell ref="F94:G94"/>
    <mergeCell ref="F95:G95"/>
    <mergeCell ref="F96:G96"/>
    <mergeCell ref="F97:G97"/>
    <mergeCell ref="I10:J10"/>
    <mergeCell ref="D11:E11"/>
    <mergeCell ref="I11:J11"/>
    <mergeCell ref="A68:A73"/>
    <mergeCell ref="A74:A79"/>
    <mergeCell ref="F10:G10"/>
    <mergeCell ref="A38:A43"/>
    <mergeCell ref="F38:G43"/>
    <mergeCell ref="A44:A49"/>
    <mergeCell ref="F44:G49"/>
    <mergeCell ref="F74:G79"/>
    <mergeCell ref="F15:G15"/>
    <mergeCell ref="I15:J15"/>
    <mergeCell ref="D16:E16"/>
    <mergeCell ref="F11:G11"/>
    <mergeCell ref="F50:G55"/>
    <mergeCell ref="D35:D37"/>
    <mergeCell ref="C35:C37"/>
    <mergeCell ref="B35:B37"/>
    <mergeCell ref="A35:A37"/>
    <mergeCell ref="F88:G88"/>
    <mergeCell ref="F35:G37"/>
    <mergeCell ref="F56:G61"/>
    <mergeCell ref="F62:G67"/>
    <mergeCell ref="F68:G73"/>
    <mergeCell ref="E35:E37"/>
    <mergeCell ref="A80:A85"/>
    <mergeCell ref="A86:A91"/>
    <mergeCell ref="A50:A55"/>
    <mergeCell ref="A56:A61"/>
    <mergeCell ref="A62:A67"/>
    <mergeCell ref="F89:G89"/>
    <mergeCell ref="F90:G90"/>
    <mergeCell ref="F91:G91"/>
    <mergeCell ref="F80:G80"/>
    <mergeCell ref="F86:G86"/>
    <mergeCell ref="F81:G81"/>
    <mergeCell ref="F82:G82"/>
    <mergeCell ref="F83:G83"/>
    <mergeCell ref="F84:G84"/>
    <mergeCell ref="F85:G85"/>
    <mergeCell ref="F87:G87"/>
    <mergeCell ref="H34:M34"/>
    <mergeCell ref="P34:T34"/>
    <mergeCell ref="U34:AA34"/>
    <mergeCell ref="AB34:AI34"/>
    <mergeCell ref="A29:J29"/>
    <mergeCell ref="A110:A115"/>
    <mergeCell ref="F110:G110"/>
    <mergeCell ref="F111:G111"/>
    <mergeCell ref="F112:G112"/>
    <mergeCell ref="F113:G113"/>
    <mergeCell ref="F114:G114"/>
    <mergeCell ref="F115:G115"/>
  </mergeCells>
  <phoneticPr fontId="25" type="noConversion"/>
  <pageMargins left="0.70866141732283472" right="0.70866141732283472" top="0.74803149606299213" bottom="0.74803149606299213" header="0.31496062992125984" footer="0.31496062992125984"/>
  <pageSetup paperSize="9" scale="87" fitToHeight="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A27E-E234-4C3E-9B64-91E578D4A4D1}">
  <dimension ref="A1:R57"/>
  <sheetViews>
    <sheetView zoomScaleNormal="100" workbookViewId="0">
      <selection activeCell="Y51" sqref="Y51"/>
    </sheetView>
  </sheetViews>
  <sheetFormatPr defaultColWidth="8.88671875" defaultRowHeight="13.8" x14ac:dyDescent="0.3"/>
  <cols>
    <col min="1" max="1" width="34.33203125" style="2" customWidth="1"/>
    <col min="2" max="2" width="11.88671875" style="2" customWidth="1"/>
    <col min="3" max="3" width="14.88671875" style="4" customWidth="1"/>
    <col min="4" max="4" width="8.88671875" style="4"/>
    <col min="5" max="5" width="12" style="2" customWidth="1"/>
    <col min="6" max="6" width="4.5546875" style="2" customWidth="1"/>
    <col min="7" max="7" width="14.109375" style="4" customWidth="1"/>
    <col min="8" max="8" width="14.109375" style="2" customWidth="1"/>
    <col min="9" max="9" width="14.109375" style="4" customWidth="1"/>
    <col min="10" max="10" width="9.88671875" style="4" bestFit="1" customWidth="1"/>
    <col min="11" max="12" width="8.88671875" style="2"/>
    <col min="13" max="13" width="23.44140625" style="2" customWidth="1"/>
    <col min="14" max="14" width="11.109375" style="2" customWidth="1"/>
    <col min="15" max="15" width="8.88671875" style="4"/>
    <col min="16" max="16384" width="8.88671875" style="2"/>
  </cols>
  <sheetData>
    <row r="1" spans="1:18" x14ac:dyDescent="0.3">
      <c r="A1" s="11" t="s">
        <v>27</v>
      </c>
      <c r="C1" s="8">
        <f>AVERAGE(C13:C35)</f>
        <v>6.7986363636363647</v>
      </c>
      <c r="D1" s="8">
        <f>AVERAGE(D13:D35)</f>
        <v>7.0740000000000007</v>
      </c>
      <c r="G1" s="2"/>
      <c r="I1" s="9">
        <f>AVERAGE(I13:I35)</f>
        <v>326.68181818181819</v>
      </c>
      <c r="J1" s="9">
        <f>AVERAGE(J13:J35)</f>
        <v>162.4</v>
      </c>
      <c r="K1" s="5"/>
      <c r="L1" s="5"/>
      <c r="M1" s="5"/>
      <c r="N1" s="5"/>
      <c r="O1" s="9">
        <f>AVERAGE(O13:O35)</f>
        <v>5.7</v>
      </c>
      <c r="P1" s="9">
        <f>AVERAGE(P13:P35)</f>
        <v>5.166666666666667</v>
      </c>
      <c r="Q1" s="5"/>
      <c r="R1" s="5"/>
    </row>
    <row r="2" spans="1:18" x14ac:dyDescent="0.3">
      <c r="A2" s="11" t="s">
        <v>23</v>
      </c>
      <c r="C2" s="4">
        <f>MIN(C13:C35)</f>
        <v>5.76</v>
      </c>
      <c r="D2" s="4">
        <f>MIN(D13:D35)</f>
        <v>6.67</v>
      </c>
      <c r="G2" s="2"/>
      <c r="I2" s="4">
        <f>MIN(I13:I35)</f>
        <v>10</v>
      </c>
      <c r="J2" s="4">
        <f>MIN(J13:J35)</f>
        <v>14</v>
      </c>
      <c r="O2" s="4">
        <f>MIN(O13:O35)</f>
        <v>5</v>
      </c>
      <c r="P2" s="4">
        <f>MIN(P13:P35)</f>
        <v>5</v>
      </c>
    </row>
    <row r="3" spans="1:18" x14ac:dyDescent="0.3">
      <c r="A3" s="11" t="s">
        <v>24</v>
      </c>
      <c r="C3" s="4">
        <f>MAX(C13:C35)</f>
        <v>7.52</v>
      </c>
      <c r="D3" s="4">
        <f>MAX(D13:D35)</f>
        <v>7.74</v>
      </c>
      <c r="E3" s="1"/>
      <c r="F3" s="1"/>
      <c r="G3" s="1"/>
      <c r="H3" s="3"/>
      <c r="I3" s="4">
        <f>MAX(I13:I35)</f>
        <v>1750</v>
      </c>
      <c r="J3" s="4">
        <f>MAX(J13:J35)</f>
        <v>814</v>
      </c>
      <c r="K3" s="4"/>
      <c r="L3" s="4"/>
      <c r="O3" s="4">
        <f>MAX(O13:O35)</f>
        <v>11</v>
      </c>
      <c r="P3" s="4">
        <f>MAX(P13:P35)</f>
        <v>8</v>
      </c>
    </row>
    <row r="4" spans="1:18" x14ac:dyDescent="0.3">
      <c r="A4" s="11" t="s">
        <v>26</v>
      </c>
      <c r="C4" s="8">
        <f>_xlfn.STDEV.P(C13:C35)</f>
        <v>0.38902319929122081</v>
      </c>
      <c r="D4" s="8">
        <f>_xlfn.STDEV.P(D13:D35)</f>
        <v>0.28852036323282287</v>
      </c>
      <c r="I4" s="9">
        <f>_xlfn.STDEV.P(I13:I35)</f>
        <v>400.18784070888466</v>
      </c>
      <c r="J4" s="9">
        <f>_xlfn.STDEV.P(J13:J35)</f>
        <v>201.62847021192221</v>
      </c>
      <c r="O4" s="9">
        <f>_xlfn.STDEV.P(O13:O35)</f>
        <v>1.4866068747318506</v>
      </c>
      <c r="P4" s="9">
        <f>_xlfn.STDEV.P(P13:P35)</f>
        <v>0.68718427093627676</v>
      </c>
    </row>
    <row r="5" spans="1:18" x14ac:dyDescent="0.3">
      <c r="A5" s="11" t="s">
        <v>25</v>
      </c>
      <c r="C5" s="8">
        <f>MEDIAN(C13:C35)</f>
        <v>6.7949999999999999</v>
      </c>
      <c r="D5" s="8">
        <f>MEDIAN(D13:D35)</f>
        <v>7.0050000000000008</v>
      </c>
      <c r="I5" s="9">
        <f>MEDIAN(I13:I35)</f>
        <v>179.5</v>
      </c>
      <c r="J5" s="9">
        <f>MEDIAN(J13:J35)</f>
        <v>73</v>
      </c>
      <c r="O5" s="9">
        <f>MEDIAN(O13:O35)</f>
        <v>5</v>
      </c>
      <c r="P5" s="9">
        <f>MEDIAN(P13:P35)</f>
        <v>5</v>
      </c>
    </row>
    <row r="6" spans="1:18" x14ac:dyDescent="0.3">
      <c r="A6" s="11" t="s">
        <v>230</v>
      </c>
      <c r="C6" s="8">
        <f>_xlfn.PERCENTILE.INC(C13:C35,0.2)</f>
        <v>6.56</v>
      </c>
      <c r="D6" s="8">
        <f>_xlfn.PERCENTILE.INC(D13:D35,0.2)</f>
        <v>6.8659999999999997</v>
      </c>
      <c r="I6" s="9">
        <f>_xlfn.PERCENTILE.INC(I13:I35,0.2)</f>
        <v>47.2</v>
      </c>
      <c r="J6" s="9">
        <f>_xlfn.PERCENTILE.INC(J13:J35,0.2)</f>
        <v>33.799999999999997</v>
      </c>
      <c r="O6" s="9">
        <f>_xlfn.PERCENTILE.INC(O13:O35,0.2)</f>
        <v>5</v>
      </c>
      <c r="P6" s="9">
        <f>_xlfn.PERCENTILE.INC(P13:P35,0.2)</f>
        <v>5</v>
      </c>
    </row>
    <row r="7" spans="1:18" x14ac:dyDescent="0.3">
      <c r="A7" s="11" t="s">
        <v>231</v>
      </c>
      <c r="C7" s="8">
        <f>_xlfn.PERCENTILE.INC(C13:C35,0.8)</f>
        <v>7.0640000000000001</v>
      </c>
      <c r="D7" s="8">
        <f>_xlfn.PERCENTILE.INC(D13:D35,0.8)</f>
        <v>7.2800000000000011</v>
      </c>
      <c r="I7" s="9">
        <f>_xlfn.PERCENTILE.INC(I13:I35,0.8)</f>
        <v>521.60000000000014</v>
      </c>
      <c r="J7" s="9">
        <f>_xlfn.PERCENTILE.INC(J13:J35,0.8)</f>
        <v>204.2</v>
      </c>
      <c r="O7" s="9">
        <f>_xlfn.PERCENTILE.INC(O13:O35,0.8)</f>
        <v>6.2000000000000028</v>
      </c>
      <c r="P7" s="9">
        <f>_xlfn.PERCENTILE.INC(P13:P35,0.8)</f>
        <v>5</v>
      </c>
    </row>
    <row r="8" spans="1:18" ht="13.35" customHeight="1" x14ac:dyDescent="0.3">
      <c r="A8" s="11" t="s">
        <v>32</v>
      </c>
      <c r="C8" s="9">
        <f>COUNT(C13:C35)</f>
        <v>22</v>
      </c>
      <c r="D8" s="9">
        <f>COUNT(D13:D35)</f>
        <v>20</v>
      </c>
      <c r="I8" s="9">
        <f>COUNT(I13:I35)</f>
        <v>22</v>
      </c>
      <c r="J8" s="9">
        <f>COUNT(J13:J35)</f>
        <v>20</v>
      </c>
      <c r="O8" s="9">
        <f>COUNT(O13:O35)</f>
        <v>20</v>
      </c>
      <c r="P8" s="9">
        <f>COUNT(P13:P35)</f>
        <v>18</v>
      </c>
    </row>
    <row r="9" spans="1:18" x14ac:dyDescent="0.3">
      <c r="I9" s="2"/>
    </row>
    <row r="10" spans="1:18" s="6" customFormat="1" ht="7.5" customHeight="1" x14ac:dyDescent="0.3">
      <c r="C10" s="12"/>
      <c r="D10" s="12"/>
      <c r="J10" s="12"/>
      <c r="O10" s="12"/>
    </row>
    <row r="11" spans="1:18" s="10" customFormat="1" ht="24.6" customHeight="1" x14ac:dyDescent="0.3">
      <c r="B11" s="10" t="s">
        <v>14</v>
      </c>
      <c r="C11" s="13"/>
      <c r="D11" s="13"/>
      <c r="H11" s="10" t="s">
        <v>15</v>
      </c>
      <c r="J11" s="13"/>
      <c r="N11" s="10" t="s">
        <v>9</v>
      </c>
      <c r="O11" s="13"/>
    </row>
    <row r="12" spans="1:18" s="4" customFormat="1" x14ac:dyDescent="0.3">
      <c r="C12" s="4" t="s">
        <v>3</v>
      </c>
      <c r="D12" s="4" t="s">
        <v>2</v>
      </c>
      <c r="H12" s="2"/>
      <c r="I12" s="4" t="s">
        <v>3</v>
      </c>
      <c r="J12" s="4" t="s">
        <v>2</v>
      </c>
      <c r="O12" s="4" t="s">
        <v>3</v>
      </c>
      <c r="P12" s="4" t="s">
        <v>2</v>
      </c>
    </row>
    <row r="13" spans="1:18" x14ac:dyDescent="0.3">
      <c r="B13" s="5">
        <v>43871</v>
      </c>
      <c r="C13" s="4">
        <v>6.93</v>
      </c>
      <c r="D13" s="4">
        <v>7.03</v>
      </c>
      <c r="G13" s="2"/>
      <c r="H13" s="5">
        <v>43871</v>
      </c>
      <c r="I13" s="4">
        <v>33</v>
      </c>
      <c r="J13" s="4">
        <v>43</v>
      </c>
      <c r="N13" s="5">
        <v>43871</v>
      </c>
      <c r="O13" s="7">
        <v>5</v>
      </c>
      <c r="P13" s="4">
        <v>5</v>
      </c>
    </row>
    <row r="14" spans="1:18" x14ac:dyDescent="0.3">
      <c r="B14" s="5">
        <v>43951</v>
      </c>
      <c r="C14" s="4">
        <v>6.86</v>
      </c>
      <c r="D14" s="4">
        <v>6.93</v>
      </c>
      <c r="H14" s="5">
        <v>43951</v>
      </c>
      <c r="I14" s="4">
        <v>318</v>
      </c>
      <c r="J14" s="4">
        <v>148</v>
      </c>
      <c r="N14" s="5">
        <v>43951</v>
      </c>
      <c r="O14" s="4">
        <v>7</v>
      </c>
      <c r="P14" s="7">
        <v>5</v>
      </c>
    </row>
    <row r="15" spans="1:18" x14ac:dyDescent="0.3">
      <c r="B15" s="5">
        <v>44053</v>
      </c>
      <c r="C15" s="4">
        <v>6.56</v>
      </c>
      <c r="D15" s="4">
        <v>7.51</v>
      </c>
      <c r="H15" s="5">
        <v>44053</v>
      </c>
      <c r="I15" s="4">
        <v>282</v>
      </c>
      <c r="J15" s="4">
        <v>60</v>
      </c>
      <c r="N15" s="5">
        <v>44053</v>
      </c>
      <c r="O15" s="4">
        <v>6</v>
      </c>
      <c r="P15" s="7">
        <v>5</v>
      </c>
    </row>
    <row r="16" spans="1:18" x14ac:dyDescent="0.3">
      <c r="B16" s="5">
        <v>44136</v>
      </c>
      <c r="C16" s="4">
        <v>6.39</v>
      </c>
      <c r="D16" s="4">
        <v>7.48</v>
      </c>
      <c r="H16" s="5">
        <v>44136</v>
      </c>
      <c r="I16" s="4">
        <v>724</v>
      </c>
      <c r="J16" s="4">
        <v>278</v>
      </c>
      <c r="N16" s="5">
        <v>44136</v>
      </c>
      <c r="P16" s="4"/>
    </row>
    <row r="17" spans="2:16" x14ac:dyDescent="0.3">
      <c r="B17" s="5">
        <v>44280</v>
      </c>
      <c r="C17" s="4">
        <v>5.76</v>
      </c>
      <c r="D17" s="4">
        <v>7.04</v>
      </c>
      <c r="H17" s="5">
        <v>44280</v>
      </c>
      <c r="I17" s="4">
        <v>187</v>
      </c>
      <c r="J17" s="4">
        <v>34</v>
      </c>
      <c r="N17" s="5">
        <v>44280</v>
      </c>
      <c r="O17" s="7">
        <v>5</v>
      </c>
      <c r="P17" s="4">
        <v>8</v>
      </c>
    </row>
    <row r="18" spans="2:16" x14ac:dyDescent="0.3">
      <c r="B18" s="5">
        <v>44508</v>
      </c>
      <c r="C18" s="4">
        <v>7.04</v>
      </c>
      <c r="D18" s="4">
        <v>7.49</v>
      </c>
      <c r="H18" s="5">
        <v>44508</v>
      </c>
      <c r="I18" s="4">
        <v>195</v>
      </c>
      <c r="J18" s="4">
        <v>49</v>
      </c>
      <c r="N18" s="5">
        <v>44508</v>
      </c>
    </row>
    <row r="19" spans="2:16" x14ac:dyDescent="0.3">
      <c r="B19" s="5">
        <v>44537</v>
      </c>
      <c r="C19" s="4">
        <v>7.32</v>
      </c>
      <c r="D19" s="4">
        <v>7.74</v>
      </c>
      <c r="H19" s="5">
        <v>44537</v>
      </c>
      <c r="I19" s="4">
        <v>545</v>
      </c>
      <c r="J19" s="4">
        <v>58</v>
      </c>
      <c r="N19" s="5">
        <v>44547</v>
      </c>
      <c r="O19" s="4">
        <v>11</v>
      </c>
      <c r="P19" s="7">
        <v>5</v>
      </c>
    </row>
    <row r="20" spans="2:16" x14ac:dyDescent="0.3">
      <c r="B20" s="5">
        <v>44634</v>
      </c>
      <c r="C20" s="4">
        <v>6.74</v>
      </c>
      <c r="D20" s="4">
        <v>6.67</v>
      </c>
      <c r="H20" s="5">
        <v>44634</v>
      </c>
      <c r="I20" s="4">
        <v>140</v>
      </c>
      <c r="J20" s="4">
        <v>159</v>
      </c>
      <c r="N20" s="5">
        <v>44634</v>
      </c>
      <c r="O20" s="7">
        <v>5</v>
      </c>
      <c r="P20" s="7">
        <v>5</v>
      </c>
    </row>
    <row r="21" spans="2:16" x14ac:dyDescent="0.3">
      <c r="B21" s="5">
        <v>44777</v>
      </c>
      <c r="C21" s="4">
        <v>7.25</v>
      </c>
      <c r="D21" s="4">
        <v>7.23</v>
      </c>
      <c r="H21" s="5">
        <v>44777</v>
      </c>
      <c r="I21" s="4">
        <v>17</v>
      </c>
      <c r="J21" s="4">
        <v>28</v>
      </c>
      <c r="N21" s="5">
        <v>44777</v>
      </c>
      <c r="O21" s="7">
        <v>5</v>
      </c>
      <c r="P21" s="7">
        <v>5</v>
      </c>
    </row>
    <row r="22" spans="2:16" x14ac:dyDescent="0.3">
      <c r="B22" s="5">
        <v>44944</v>
      </c>
      <c r="C22" s="4">
        <v>6.88</v>
      </c>
      <c r="D22" s="4">
        <v>6.85</v>
      </c>
      <c r="H22" s="5">
        <v>44944</v>
      </c>
      <c r="I22" s="4">
        <v>10</v>
      </c>
      <c r="J22" s="4">
        <v>19</v>
      </c>
      <c r="N22" s="5">
        <v>44944</v>
      </c>
      <c r="O22" s="7">
        <v>5</v>
      </c>
      <c r="P22" s="7">
        <v>5</v>
      </c>
    </row>
    <row r="23" spans="2:16" x14ac:dyDescent="0.3">
      <c r="B23" s="5">
        <v>44998</v>
      </c>
      <c r="C23" s="4">
        <v>6.56</v>
      </c>
      <c r="D23" s="4">
        <v>6.71</v>
      </c>
      <c r="H23" s="5">
        <v>44998</v>
      </c>
      <c r="I23" s="4">
        <v>110</v>
      </c>
      <c r="J23" s="4">
        <v>40</v>
      </c>
      <c r="N23" s="5">
        <v>44998</v>
      </c>
      <c r="O23" s="7">
        <v>5</v>
      </c>
      <c r="P23" s="7">
        <v>5</v>
      </c>
    </row>
    <row r="24" spans="2:16" x14ac:dyDescent="0.3">
      <c r="B24" s="5">
        <v>45105</v>
      </c>
      <c r="C24" s="4">
        <v>6.75</v>
      </c>
      <c r="H24" s="5">
        <v>45105</v>
      </c>
      <c r="I24" s="4">
        <v>52</v>
      </c>
      <c r="N24" s="5">
        <v>45105</v>
      </c>
      <c r="O24" s="7">
        <v>5</v>
      </c>
      <c r="P24" s="7"/>
    </row>
    <row r="25" spans="2:16" x14ac:dyDescent="0.3">
      <c r="B25" s="5">
        <v>45153</v>
      </c>
      <c r="C25" s="4">
        <v>7.52</v>
      </c>
      <c r="H25" s="5">
        <v>45153</v>
      </c>
      <c r="I25" s="4">
        <v>122</v>
      </c>
      <c r="N25" s="5">
        <v>45153</v>
      </c>
      <c r="O25" s="7">
        <v>5</v>
      </c>
      <c r="P25" s="7"/>
    </row>
    <row r="26" spans="2:16" x14ac:dyDescent="0.3">
      <c r="B26" s="5">
        <v>45255</v>
      </c>
      <c r="C26" s="4">
        <v>6.76</v>
      </c>
      <c r="D26" s="4">
        <v>6.89</v>
      </c>
      <c r="H26" s="5">
        <v>45255</v>
      </c>
      <c r="I26" s="4">
        <v>172</v>
      </c>
      <c r="J26" s="4">
        <v>33</v>
      </c>
      <c r="N26" s="5">
        <v>45255</v>
      </c>
      <c r="O26" s="7">
        <v>5</v>
      </c>
      <c r="P26" s="7">
        <v>5</v>
      </c>
    </row>
    <row r="27" spans="2:16" x14ac:dyDescent="0.3">
      <c r="B27" s="5">
        <v>45307</v>
      </c>
      <c r="C27" s="16">
        <v>7.07</v>
      </c>
      <c r="D27" s="16">
        <v>7.18</v>
      </c>
      <c r="H27" s="5">
        <v>45307</v>
      </c>
      <c r="I27" s="16">
        <v>718</v>
      </c>
      <c r="J27" s="16">
        <v>158</v>
      </c>
      <c r="N27" s="5">
        <v>45307</v>
      </c>
      <c r="O27" s="7">
        <v>5</v>
      </c>
      <c r="P27" s="7">
        <v>5</v>
      </c>
    </row>
    <row r="28" spans="2:16" x14ac:dyDescent="0.3">
      <c r="B28" s="5">
        <v>45387</v>
      </c>
      <c r="C28" s="16">
        <v>6.22</v>
      </c>
      <c r="D28" s="16">
        <v>6.7</v>
      </c>
      <c r="H28" s="5">
        <v>45387</v>
      </c>
      <c r="I28" s="16">
        <v>920</v>
      </c>
      <c r="J28" s="16">
        <v>617</v>
      </c>
      <c r="N28" s="5">
        <v>45387</v>
      </c>
      <c r="O28" s="7">
        <v>5</v>
      </c>
      <c r="P28" s="7">
        <v>5</v>
      </c>
    </row>
    <row r="29" spans="2:16" x14ac:dyDescent="0.3">
      <c r="B29" s="5">
        <v>45478</v>
      </c>
      <c r="C29" s="17">
        <v>6.55</v>
      </c>
      <c r="D29" s="17">
        <v>6.87</v>
      </c>
      <c r="H29" s="5">
        <v>45478</v>
      </c>
      <c r="I29" s="71">
        <v>1750</v>
      </c>
      <c r="J29" s="71">
        <v>814</v>
      </c>
      <c r="N29" s="5">
        <v>45478</v>
      </c>
      <c r="O29" s="71">
        <v>7</v>
      </c>
      <c r="P29" s="7">
        <v>5</v>
      </c>
    </row>
    <row r="30" spans="2:16" x14ac:dyDescent="0.3">
      <c r="B30" s="5">
        <v>45518</v>
      </c>
      <c r="C30" s="17">
        <v>6.59</v>
      </c>
      <c r="D30" s="17">
        <v>6.98</v>
      </c>
      <c r="H30" s="5">
        <v>45518</v>
      </c>
      <c r="I30" s="16">
        <v>318</v>
      </c>
      <c r="J30" s="16">
        <v>86</v>
      </c>
      <c r="N30" s="5">
        <v>45518</v>
      </c>
      <c r="O30" s="17">
        <v>5</v>
      </c>
      <c r="P30" s="7">
        <v>5</v>
      </c>
    </row>
    <row r="31" spans="2:16" x14ac:dyDescent="0.3">
      <c r="B31" s="5">
        <v>45626</v>
      </c>
      <c r="C31" s="17">
        <v>6.67</v>
      </c>
      <c r="D31" s="17">
        <v>6.96</v>
      </c>
      <c r="H31" s="5">
        <v>45626</v>
      </c>
      <c r="I31" s="17">
        <v>58</v>
      </c>
      <c r="J31" s="17">
        <v>201</v>
      </c>
      <c r="N31" s="5">
        <v>45626</v>
      </c>
      <c r="O31" s="7">
        <v>5</v>
      </c>
      <c r="P31" s="7">
        <v>5</v>
      </c>
    </row>
    <row r="32" spans="2:16" x14ac:dyDescent="0.3">
      <c r="B32" s="84">
        <v>45666</v>
      </c>
      <c r="C32" s="17">
        <v>6.95</v>
      </c>
      <c r="D32" s="17">
        <v>6.89</v>
      </c>
      <c r="H32" s="84">
        <v>45666</v>
      </c>
      <c r="I32" s="17">
        <v>42</v>
      </c>
      <c r="J32" s="17">
        <v>14</v>
      </c>
      <c r="N32" s="84">
        <v>45666</v>
      </c>
      <c r="O32" s="7">
        <v>5</v>
      </c>
      <c r="P32" s="7">
        <v>5</v>
      </c>
    </row>
    <row r="33" spans="2:16" x14ac:dyDescent="0.3">
      <c r="B33" s="5">
        <v>45669</v>
      </c>
      <c r="C33" s="17">
        <v>7.37</v>
      </c>
      <c r="D33" s="17">
        <v>7.18</v>
      </c>
      <c r="H33" s="5">
        <v>45669</v>
      </c>
      <c r="I33" s="17">
        <v>46</v>
      </c>
      <c r="J33" s="17">
        <v>204</v>
      </c>
      <c r="N33" s="5">
        <v>45669</v>
      </c>
      <c r="O33" s="7">
        <v>5</v>
      </c>
      <c r="P33" s="7">
        <v>5</v>
      </c>
    </row>
    <row r="34" spans="2:16" x14ac:dyDescent="0.3">
      <c r="B34" s="86">
        <v>45771</v>
      </c>
      <c r="C34" s="17">
        <v>6.83</v>
      </c>
      <c r="D34" s="17">
        <v>7.15</v>
      </c>
      <c r="H34" s="86">
        <v>45771</v>
      </c>
      <c r="I34" s="17">
        <v>428</v>
      </c>
      <c r="J34" s="17">
        <v>205</v>
      </c>
      <c r="N34" s="86">
        <v>45771</v>
      </c>
      <c r="O34" s="87">
        <v>8</v>
      </c>
      <c r="P34" s="7">
        <v>5</v>
      </c>
    </row>
    <row r="36" spans="2:16" s="6" customFormat="1" ht="7.5" customHeight="1" x14ac:dyDescent="0.3">
      <c r="C36" s="12"/>
      <c r="D36" s="12"/>
      <c r="J36" s="12"/>
      <c r="O36" s="12"/>
    </row>
    <row r="42" spans="2:16" x14ac:dyDescent="0.3">
      <c r="G42" s="2"/>
      <c r="I42" s="2"/>
    </row>
    <row r="56" spans="2:4" x14ac:dyDescent="0.3">
      <c r="B56" s="17"/>
      <c r="C56" s="17"/>
      <c r="D56" s="17"/>
    </row>
    <row r="57" spans="2:4" ht="10.95" customHeight="1" x14ac:dyDescent="0.3">
      <c r="B57" s="17"/>
      <c r="C57" s="17"/>
      <c r="D57" s="17"/>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D5C997986CF140B6773563E0B2411C" ma:contentTypeVersion="18" ma:contentTypeDescription="Create a new document." ma:contentTypeScope="" ma:versionID="5fc0dcb36efee83c590dc0731a5afc61">
  <xsd:schema xmlns:xsd="http://www.w3.org/2001/XMLSchema" xmlns:xs="http://www.w3.org/2001/XMLSchema" xmlns:p="http://schemas.microsoft.com/office/2006/metadata/properties" xmlns:ns2="fc81d224-b2cf-41fd-8072-474cbc9998dd" xmlns:ns3="71e64767-f32d-4a56-b8da-88a564519c81" targetNamespace="http://schemas.microsoft.com/office/2006/metadata/properties" ma:root="true" ma:fieldsID="e94fc45a484f8b4a9e2c3c1a0f132394" ns2:_="" ns3:_="">
    <xsd:import namespace="fc81d224-b2cf-41fd-8072-474cbc9998dd"/>
    <xsd:import namespace="71e64767-f32d-4a56-b8da-88a564519c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1d224-b2cf-41fd-8072-474cbc9998d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170631-a35e-4552-b878-3d7c58d72cb0}" ma:internalName="TaxCatchAll" ma:showField="CatchAllData" ma:web="fc81d224-b2cf-41fd-8072-474cbc9998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e64767-f32d-4a56-b8da-88a564519c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d3b4ac3-0f6b-4033-bb91-32f62ae68f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81d224-b2cf-41fd-8072-474cbc9998dd" xsi:nil="true"/>
    <lcf76f155ced4ddcb4097134ff3c332f xmlns="71e64767-f32d-4a56-b8da-88a564519c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07D7D-CC34-4D2A-8325-1AC73284F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81d224-b2cf-41fd-8072-474cbc9998dd"/>
    <ds:schemaRef ds:uri="71e64767-f32d-4a56-b8da-88a564519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B7CC4B-B91E-4AF1-BC9E-954996505EE8}">
  <ds:schemaRefs>
    <ds:schemaRef ds:uri="http://schemas.microsoft.com/office/2006/metadata/properties"/>
    <ds:schemaRef ds:uri="http://schemas.microsoft.com/office/infopath/2007/PartnerControls"/>
    <ds:schemaRef ds:uri="fc81d224-b2cf-41fd-8072-474cbc9998dd"/>
    <ds:schemaRef ds:uri="71e64767-f32d-4a56-b8da-88a564519c81"/>
  </ds:schemaRefs>
</ds:datastoreItem>
</file>

<file path=customXml/itemProps3.xml><?xml version="1.0" encoding="utf-8"?>
<ds:datastoreItem xmlns:ds="http://schemas.openxmlformats.org/officeDocument/2006/customXml" ds:itemID="{AC20876F-A9E5-4A93-8115-BF43E42831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Surface Water</vt:lpstr>
      <vt:lpstr>Ground Water</vt:lpstr>
      <vt:lpstr>Graphs &amp; Stats</vt:lpstr>
      <vt:lpstr>'Ground Water'!Print_Area</vt:lpstr>
      <vt:lpstr>'Ground Water'!Print_Titles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dc:creator>
  <cp:lastModifiedBy>Maureen T</cp:lastModifiedBy>
  <cp:lastPrinted>2024-08-05T03:56:20Z</cp:lastPrinted>
  <dcterms:created xsi:type="dcterms:W3CDTF">2020-04-28T02:23:41Z</dcterms:created>
  <dcterms:modified xsi:type="dcterms:W3CDTF">2025-09-12T02:39:32Z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0x010100EED5C997986CF140B6773563E0B2411C</vt:lpwstr>
  </property>
  <property fmtid="{D5CDD505-2E9C-101B-9397-08002B2CF9AE}" pid="3" name="MediaServiceImageTags">
    <vt:lpwstr/>
  </property>
</Properties>
</file>