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ill\Desktop\2023-2024\"/>
    </mc:Choice>
  </mc:AlternateContent>
  <xr:revisionPtr revIDLastSave="0" documentId="8_{F43F7750-D418-4203-A3DF-9C71D7B918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YearlyCalendar" sheetId="2" r:id="rId1"/>
  </sheets>
  <definedNames>
    <definedName name="month">YearlyCalendar!$L$4</definedName>
    <definedName name="_xlnm.Print_Area" localSheetId="0">YearlyCalendar!$B$7:$X$67</definedName>
    <definedName name="startday">YearlyCalendar!$T$4</definedName>
    <definedName name="valuevx">42.314159</definedName>
    <definedName name="vertex42_copyright" hidden="1">"© 2013-2018 Vertex42 LLC"</definedName>
    <definedName name="vertex42_id" hidden="1">"school-district-calendar.xlsx"</definedName>
    <definedName name="vertex42_title" hidden="1">"School District Calendar Template"</definedName>
    <definedName name="year">YearlyCalendar!$D$4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2" l="1"/>
  <c r="X9" i="2"/>
  <c r="W9" i="2"/>
  <c r="V9" i="2"/>
  <c r="U9" i="2"/>
  <c r="T9" i="2"/>
  <c r="S9" i="2"/>
  <c r="R9" i="2"/>
  <c r="X17" i="2"/>
  <c r="W17" i="2"/>
  <c r="V17" i="2"/>
  <c r="U17" i="2"/>
  <c r="T17" i="2"/>
  <c r="S17" i="2"/>
  <c r="R17" i="2"/>
  <c r="X25" i="2"/>
  <c r="W25" i="2"/>
  <c r="V25" i="2"/>
  <c r="U25" i="2"/>
  <c r="T25" i="2"/>
  <c r="S25" i="2"/>
  <c r="R25" i="2"/>
  <c r="X33" i="2"/>
  <c r="W33" i="2"/>
  <c r="V33" i="2"/>
  <c r="U33" i="2"/>
  <c r="T33" i="2"/>
  <c r="S33" i="2"/>
  <c r="R33" i="2"/>
  <c r="X41" i="2"/>
  <c r="W41" i="2"/>
  <c r="V41" i="2"/>
  <c r="U41" i="2"/>
  <c r="T41" i="2"/>
  <c r="S41" i="2"/>
  <c r="R41" i="2"/>
  <c r="X49" i="2"/>
  <c r="W49" i="2"/>
  <c r="V49" i="2"/>
  <c r="U49" i="2"/>
  <c r="T49" i="2"/>
  <c r="S49" i="2"/>
  <c r="R49" i="2"/>
  <c r="H49" i="2"/>
  <c r="G49" i="2"/>
  <c r="F49" i="2"/>
  <c r="E49" i="2"/>
  <c r="D49" i="2"/>
  <c r="C49" i="2"/>
  <c r="B49" i="2"/>
  <c r="H41" i="2"/>
  <c r="G41" i="2"/>
  <c r="F41" i="2"/>
  <c r="E41" i="2"/>
  <c r="D41" i="2"/>
  <c r="C41" i="2"/>
  <c r="B41" i="2"/>
  <c r="H33" i="2"/>
  <c r="G33" i="2"/>
  <c r="F33" i="2"/>
  <c r="E33" i="2"/>
  <c r="D33" i="2"/>
  <c r="C33" i="2"/>
  <c r="B33" i="2"/>
  <c r="H25" i="2"/>
  <c r="G25" i="2"/>
  <c r="F25" i="2"/>
  <c r="E25" i="2"/>
  <c r="D25" i="2"/>
  <c r="C25" i="2"/>
  <c r="B25" i="2"/>
  <c r="H17" i="2"/>
  <c r="G17" i="2"/>
  <c r="F17" i="2"/>
  <c r="E17" i="2"/>
  <c r="D17" i="2"/>
  <c r="C17" i="2"/>
  <c r="B17" i="2"/>
  <c r="H9" i="2"/>
  <c r="G9" i="2"/>
  <c r="F9" i="2"/>
  <c r="E9" i="2"/>
  <c r="D9" i="2"/>
  <c r="C9" i="2"/>
  <c r="B9" i="2"/>
  <c r="B8" i="2" l="1"/>
  <c r="B16" i="2" l="1"/>
  <c r="B10" i="2"/>
  <c r="C10" i="2" s="1"/>
  <c r="D10" i="2" s="1"/>
  <c r="E10" i="2" s="1"/>
  <c r="F10" i="2" s="1"/>
  <c r="G10" i="2" s="1"/>
  <c r="H10" i="2" s="1"/>
  <c r="B11" i="2" s="1"/>
  <c r="C11" i="2" s="1"/>
  <c r="D11" i="2" s="1"/>
  <c r="E11" i="2" s="1"/>
  <c r="F11" i="2" s="1"/>
  <c r="G11" i="2" s="1"/>
  <c r="H11" i="2" s="1"/>
  <c r="B12" i="2" s="1"/>
  <c r="C12" i="2" s="1"/>
  <c r="D12" i="2" s="1"/>
  <c r="E12" i="2" s="1"/>
  <c r="F12" i="2" s="1"/>
  <c r="G12" i="2" s="1"/>
  <c r="H12" i="2" s="1"/>
  <c r="B13" i="2" s="1"/>
  <c r="C13" i="2" s="1"/>
  <c r="D13" i="2" s="1"/>
  <c r="E13" i="2" s="1"/>
  <c r="F13" i="2" s="1"/>
  <c r="G13" i="2" s="1"/>
  <c r="H13" i="2" s="1"/>
  <c r="B14" i="2" s="1"/>
  <c r="C14" i="2" s="1"/>
  <c r="D14" i="2" s="1"/>
  <c r="E14" i="2" s="1"/>
  <c r="F14" i="2" s="1"/>
  <c r="G14" i="2" s="1"/>
  <c r="H14" i="2" s="1"/>
  <c r="B15" i="2" s="1"/>
  <c r="C15" i="2" s="1"/>
  <c r="D15" i="2" s="1"/>
  <c r="E15" i="2" s="1"/>
  <c r="F15" i="2" s="1"/>
  <c r="G15" i="2" s="1"/>
  <c r="H15" i="2" s="1"/>
  <c r="B24" i="2" l="1"/>
  <c r="B18" i="2"/>
  <c r="C18" i="2" s="1"/>
  <c r="D18" i="2" s="1"/>
  <c r="E18" i="2" s="1"/>
  <c r="F18" i="2" s="1"/>
  <c r="G18" i="2" s="1"/>
  <c r="H18" i="2" s="1"/>
  <c r="B19" i="2" s="1"/>
  <c r="C19" i="2" s="1"/>
  <c r="D19" i="2" s="1"/>
  <c r="E19" i="2" s="1"/>
  <c r="F19" i="2" s="1"/>
  <c r="G19" i="2" s="1"/>
  <c r="H19" i="2" s="1"/>
  <c r="B20" i="2" s="1"/>
  <c r="C20" i="2" s="1"/>
  <c r="D20" i="2" s="1"/>
  <c r="E20" i="2" s="1"/>
  <c r="F20" i="2" s="1"/>
  <c r="G20" i="2" l="1"/>
  <c r="H20" i="2" s="1"/>
  <c r="B21" i="2" s="1"/>
  <c r="C21" i="2" s="1"/>
  <c r="D21" i="2" s="1"/>
  <c r="E21" i="2" s="1"/>
  <c r="F21" i="2" s="1"/>
  <c r="G21" i="2" s="1"/>
  <c r="H21" i="2" s="1"/>
  <c r="B22" i="2" s="1"/>
  <c r="C22" i="2" s="1"/>
  <c r="D22" i="2" s="1"/>
  <c r="E22" i="2" s="1"/>
  <c r="F22" i="2" s="1"/>
  <c r="G22" i="2" s="1"/>
  <c r="H22" i="2" s="1"/>
  <c r="B23" i="2" s="1"/>
  <c r="C23" i="2" s="1"/>
  <c r="D23" i="2" s="1"/>
  <c r="E23" i="2" s="1"/>
  <c r="F23" i="2" s="1"/>
  <c r="G23" i="2" s="1"/>
  <c r="H23" i="2" s="1"/>
  <c r="B26" i="2"/>
  <c r="C26" i="2" s="1"/>
  <c r="D26" i="2" s="1"/>
  <c r="E26" i="2" s="1"/>
  <c r="F26" i="2" s="1"/>
  <c r="G26" i="2" s="1"/>
  <c r="H26" i="2" s="1"/>
  <c r="B27" i="2" s="1"/>
  <c r="C27" i="2" s="1"/>
  <c r="D27" i="2" s="1"/>
  <c r="E27" i="2" s="1"/>
  <c r="F27" i="2" s="1"/>
  <c r="G27" i="2" s="1"/>
  <c r="H27" i="2" s="1"/>
  <c r="B28" i="2" s="1"/>
  <c r="C28" i="2" s="1"/>
  <c r="D28" i="2" s="1"/>
  <c r="E28" i="2" s="1"/>
  <c r="F28" i="2" s="1"/>
  <c r="G28" i="2" s="1"/>
  <c r="H28" i="2" s="1"/>
  <c r="B29" i="2" s="1"/>
  <c r="C29" i="2" s="1"/>
  <c r="D29" i="2" s="1"/>
  <c r="E29" i="2" s="1"/>
  <c r="F29" i="2" s="1"/>
  <c r="G29" i="2" s="1"/>
  <c r="H29" i="2" s="1"/>
  <c r="B30" i="2" s="1"/>
  <c r="C30" i="2" s="1"/>
  <c r="D30" i="2" s="1"/>
  <c r="E30" i="2" s="1"/>
  <c r="F30" i="2" s="1"/>
  <c r="G30" i="2" s="1"/>
  <c r="H30" i="2" s="1"/>
  <c r="B31" i="2" s="1"/>
  <c r="C31" i="2" s="1"/>
  <c r="D31" i="2" s="1"/>
  <c r="E31" i="2" s="1"/>
  <c r="F31" i="2" s="1"/>
  <c r="G31" i="2" s="1"/>
  <c r="H31" i="2" s="1"/>
  <c r="B32" i="2"/>
  <c r="B34" i="2" l="1"/>
  <c r="C34" i="2" s="1"/>
  <c r="D34" i="2" s="1"/>
  <c r="E34" i="2" s="1"/>
  <c r="F34" i="2" s="1"/>
  <c r="G34" i="2" s="1"/>
  <c r="H34" i="2" s="1"/>
  <c r="B35" i="2" s="1"/>
  <c r="C35" i="2" s="1"/>
  <c r="D35" i="2" s="1"/>
  <c r="E35" i="2" s="1"/>
  <c r="F35" i="2" s="1"/>
  <c r="G35" i="2" s="1"/>
  <c r="H35" i="2" s="1"/>
  <c r="B36" i="2" s="1"/>
  <c r="C36" i="2" s="1"/>
  <c r="D36" i="2" s="1"/>
  <c r="E36" i="2" s="1"/>
  <c r="F36" i="2" s="1"/>
  <c r="G36" i="2" s="1"/>
  <c r="H36" i="2" s="1"/>
  <c r="B37" i="2" s="1"/>
  <c r="C37" i="2" s="1"/>
  <c r="D37" i="2" s="1"/>
  <c r="E37" i="2" s="1"/>
  <c r="F37" i="2" s="1"/>
  <c r="G37" i="2" s="1"/>
  <c r="H37" i="2" s="1"/>
  <c r="B38" i="2" s="1"/>
  <c r="C38" i="2" s="1"/>
  <c r="D38" i="2" s="1"/>
  <c r="E38" i="2" s="1"/>
  <c r="F38" i="2" s="1"/>
  <c r="G38" i="2" s="1"/>
  <c r="H38" i="2" s="1"/>
  <c r="B39" i="2" s="1"/>
  <c r="C39" i="2" s="1"/>
  <c r="D39" i="2" s="1"/>
  <c r="E39" i="2" s="1"/>
  <c r="F39" i="2" s="1"/>
  <c r="G39" i="2" s="1"/>
  <c r="H39" i="2" s="1"/>
  <c r="B40" i="2"/>
  <c r="B42" i="2" l="1"/>
  <c r="C42" i="2" s="1"/>
  <c r="D42" i="2" s="1"/>
  <c r="E42" i="2" s="1"/>
  <c r="F42" i="2" s="1"/>
  <c r="G42" i="2" s="1"/>
  <c r="H42" i="2" s="1"/>
  <c r="B43" i="2" s="1"/>
  <c r="C43" i="2" s="1"/>
  <c r="D43" i="2" s="1"/>
  <c r="E43" i="2" s="1"/>
  <c r="F43" i="2" s="1"/>
  <c r="G43" i="2" s="1"/>
  <c r="H43" i="2" s="1"/>
  <c r="B44" i="2" s="1"/>
  <c r="C44" i="2" s="1"/>
  <c r="D44" i="2" s="1"/>
  <c r="E44" i="2" s="1"/>
  <c r="F44" i="2" s="1"/>
  <c r="G44" i="2" s="1"/>
  <c r="H44" i="2" s="1"/>
  <c r="B45" i="2" s="1"/>
  <c r="C45" i="2" s="1"/>
  <c r="D45" i="2" s="1"/>
  <c r="E45" i="2" s="1"/>
  <c r="F45" i="2" s="1"/>
  <c r="G45" i="2" s="1"/>
  <c r="H45" i="2" s="1"/>
  <c r="B46" i="2" s="1"/>
  <c r="C46" i="2" s="1"/>
  <c r="D46" i="2" s="1"/>
  <c r="E46" i="2" s="1"/>
  <c r="F46" i="2" s="1"/>
  <c r="G46" i="2" s="1"/>
  <c r="H46" i="2" s="1"/>
  <c r="B47" i="2" s="1"/>
  <c r="C47" i="2" s="1"/>
  <c r="D47" i="2" s="1"/>
  <c r="E47" i="2" s="1"/>
  <c r="F47" i="2" s="1"/>
  <c r="G47" i="2" s="1"/>
  <c r="H47" i="2" s="1"/>
  <c r="B48" i="2"/>
  <c r="B50" i="2" l="1"/>
  <c r="C50" i="2" s="1"/>
  <c r="D50" i="2" s="1"/>
  <c r="E50" i="2" s="1"/>
  <c r="F50" i="2" s="1"/>
  <c r="G50" i="2" s="1"/>
  <c r="H50" i="2" s="1"/>
  <c r="B51" i="2" s="1"/>
  <c r="C51" i="2" s="1"/>
  <c r="D51" i="2" s="1"/>
  <c r="E51" i="2" s="1"/>
  <c r="F51" i="2" s="1"/>
  <c r="G51" i="2" s="1"/>
  <c r="H51" i="2" s="1"/>
  <c r="B52" i="2" s="1"/>
  <c r="C52" i="2" s="1"/>
  <c r="D52" i="2" s="1"/>
  <c r="E52" i="2" s="1"/>
  <c r="F52" i="2" s="1"/>
  <c r="G52" i="2" s="1"/>
  <c r="H52" i="2" s="1"/>
  <c r="B53" i="2" s="1"/>
  <c r="C53" i="2" s="1"/>
  <c r="D53" i="2" s="1"/>
  <c r="E53" i="2" s="1"/>
  <c r="F53" i="2" s="1"/>
  <c r="G53" i="2" s="1"/>
  <c r="H53" i="2" s="1"/>
  <c r="B54" i="2" s="1"/>
  <c r="C54" i="2" s="1"/>
  <c r="D54" i="2" s="1"/>
  <c r="E54" i="2" s="1"/>
  <c r="F54" i="2" s="1"/>
  <c r="G54" i="2" s="1"/>
  <c r="H54" i="2" s="1"/>
  <c r="B55" i="2" s="1"/>
  <c r="C55" i="2" s="1"/>
  <c r="D55" i="2" s="1"/>
  <c r="E55" i="2" s="1"/>
  <c r="F55" i="2" s="1"/>
  <c r="G55" i="2" s="1"/>
  <c r="H55" i="2" s="1"/>
  <c r="R8" i="2"/>
  <c r="R10" i="2" l="1"/>
  <c r="S10" i="2" s="1"/>
  <c r="T10" i="2" s="1"/>
  <c r="U10" i="2" s="1"/>
  <c r="V10" i="2" s="1"/>
  <c r="W10" i="2" s="1"/>
  <c r="X10" i="2" s="1"/>
  <c r="R11" i="2" s="1"/>
  <c r="S11" i="2" s="1"/>
  <c r="T11" i="2" s="1"/>
  <c r="U11" i="2" s="1"/>
  <c r="V11" i="2" s="1"/>
  <c r="W11" i="2" s="1"/>
  <c r="X11" i="2" s="1"/>
  <c r="R12" i="2" s="1"/>
  <c r="S12" i="2" s="1"/>
  <c r="T12" i="2" s="1"/>
  <c r="U12" i="2" s="1"/>
  <c r="V12" i="2" s="1"/>
  <c r="W12" i="2" s="1"/>
  <c r="X12" i="2" s="1"/>
  <c r="R13" i="2" s="1"/>
  <c r="S13" i="2" s="1"/>
  <c r="T13" i="2" s="1"/>
  <c r="U13" i="2" s="1"/>
  <c r="V13" i="2" s="1"/>
  <c r="W13" i="2" s="1"/>
  <c r="X13" i="2" s="1"/>
  <c r="R14" i="2" s="1"/>
  <c r="S14" i="2" s="1"/>
  <c r="T14" i="2" s="1"/>
  <c r="U14" i="2" s="1"/>
  <c r="V14" i="2" s="1"/>
  <c r="W14" i="2" s="1"/>
  <c r="X14" i="2" s="1"/>
  <c r="R15" i="2" s="1"/>
  <c r="S15" i="2" s="1"/>
  <c r="T15" i="2" s="1"/>
  <c r="U15" i="2" s="1"/>
  <c r="V15" i="2" s="1"/>
  <c r="W15" i="2" s="1"/>
  <c r="X15" i="2" s="1"/>
  <c r="R16" i="2"/>
  <c r="R18" i="2" l="1"/>
  <c r="S18" i="2" s="1"/>
  <c r="T18" i="2" s="1"/>
  <c r="U18" i="2" s="1"/>
  <c r="V18" i="2" s="1"/>
  <c r="W18" i="2" s="1"/>
  <c r="X18" i="2" s="1"/>
  <c r="R19" i="2" s="1"/>
  <c r="S19" i="2" s="1"/>
  <c r="T19" i="2" s="1"/>
  <c r="U19" i="2" s="1"/>
  <c r="V19" i="2" s="1"/>
  <c r="W19" i="2" s="1"/>
  <c r="X19" i="2" s="1"/>
  <c r="R20" i="2" s="1"/>
  <c r="S20" i="2" s="1"/>
  <c r="T20" i="2" s="1"/>
  <c r="U20" i="2" s="1"/>
  <c r="V20" i="2" s="1"/>
  <c r="W20" i="2" s="1"/>
  <c r="X20" i="2" s="1"/>
  <c r="R21" i="2" s="1"/>
  <c r="S21" i="2" s="1"/>
  <c r="T21" i="2" s="1"/>
  <c r="U21" i="2" s="1"/>
  <c r="V21" i="2" s="1"/>
  <c r="W21" i="2" s="1"/>
  <c r="X21" i="2" s="1"/>
  <c r="R22" i="2" s="1"/>
  <c r="S22" i="2" s="1"/>
  <c r="T22" i="2" s="1"/>
  <c r="U22" i="2" s="1"/>
  <c r="V22" i="2" s="1"/>
  <c r="W22" i="2" s="1"/>
  <c r="X22" i="2" s="1"/>
  <c r="R23" i="2" s="1"/>
  <c r="S23" i="2" s="1"/>
  <c r="T23" i="2" s="1"/>
  <c r="U23" i="2" s="1"/>
  <c r="V23" i="2" s="1"/>
  <c r="W23" i="2" s="1"/>
  <c r="X23" i="2" s="1"/>
  <c r="R24" i="2"/>
  <c r="R26" i="2" l="1"/>
  <c r="S26" i="2" s="1"/>
  <c r="T26" i="2" s="1"/>
  <c r="U26" i="2" s="1"/>
  <c r="V26" i="2" s="1"/>
  <c r="W26" i="2" s="1"/>
  <c r="X26" i="2" s="1"/>
  <c r="R27" i="2" s="1"/>
  <c r="S27" i="2" s="1"/>
  <c r="T27" i="2" s="1"/>
  <c r="U27" i="2" s="1"/>
  <c r="V27" i="2" s="1"/>
  <c r="W27" i="2" s="1"/>
  <c r="X27" i="2" s="1"/>
  <c r="R28" i="2" s="1"/>
  <c r="S28" i="2" s="1"/>
  <c r="T28" i="2" s="1"/>
  <c r="U28" i="2" s="1"/>
  <c r="V28" i="2" s="1"/>
  <c r="W28" i="2" s="1"/>
  <c r="X28" i="2" s="1"/>
  <c r="R29" i="2" s="1"/>
  <c r="S29" i="2" s="1"/>
  <c r="T29" i="2" s="1"/>
  <c r="U29" i="2" s="1"/>
  <c r="V29" i="2" s="1"/>
  <c r="W29" i="2" s="1"/>
  <c r="X29" i="2" s="1"/>
  <c r="R30" i="2" s="1"/>
  <c r="S30" i="2" s="1"/>
  <c r="T30" i="2" s="1"/>
  <c r="U30" i="2" s="1"/>
  <c r="V30" i="2" s="1"/>
  <c r="W30" i="2" s="1"/>
  <c r="X30" i="2" s="1"/>
  <c r="R31" i="2" s="1"/>
  <c r="S31" i="2" s="1"/>
  <c r="T31" i="2" s="1"/>
  <c r="U31" i="2" s="1"/>
  <c r="V31" i="2" s="1"/>
  <c r="W31" i="2" s="1"/>
  <c r="X31" i="2" s="1"/>
  <c r="R32" i="2"/>
  <c r="R34" i="2" l="1"/>
  <c r="S34" i="2" s="1"/>
  <c r="T34" i="2" s="1"/>
  <c r="U34" i="2" s="1"/>
  <c r="V34" i="2" s="1"/>
  <c r="W34" i="2" s="1"/>
  <c r="X34" i="2" s="1"/>
  <c r="R35" i="2" s="1"/>
  <c r="S35" i="2" s="1"/>
  <c r="T35" i="2" s="1"/>
  <c r="U35" i="2" s="1"/>
  <c r="R40" i="2"/>
  <c r="V35" i="2" l="1"/>
  <c r="W35" i="2" s="1"/>
  <c r="X35" i="2" s="1"/>
  <c r="R36" i="2" s="1"/>
  <c r="S36" i="2" s="1"/>
  <c r="T36" i="2" s="1"/>
  <c r="U36" i="2" s="1"/>
  <c r="V36" i="2" s="1"/>
  <c r="W36" i="2" s="1"/>
  <c r="X36" i="2" s="1"/>
  <c r="R37" i="2" s="1"/>
  <c r="S37" i="2" s="1"/>
  <c r="T37" i="2" s="1"/>
  <c r="U37" i="2" s="1"/>
  <c r="V37" i="2" s="1"/>
  <c r="W37" i="2" s="1"/>
  <c r="X37" i="2" s="1"/>
  <c r="R38" i="2" s="1"/>
  <c r="S38" i="2" s="1"/>
  <c r="T38" i="2" s="1"/>
  <c r="U38" i="2" s="1"/>
  <c r="V38" i="2" s="1"/>
  <c r="W38" i="2" s="1"/>
  <c r="X38" i="2" s="1"/>
  <c r="R39" i="2" s="1"/>
  <c r="S39" i="2" s="1"/>
  <c r="T39" i="2" s="1"/>
  <c r="U39" i="2" s="1"/>
  <c r="V39" i="2" s="1"/>
  <c r="W39" i="2" s="1"/>
  <c r="X39" i="2" s="1"/>
  <c r="R42" i="2"/>
  <c r="S42" i="2" s="1"/>
  <c r="T42" i="2" s="1"/>
  <c r="U42" i="2" s="1"/>
  <c r="V42" i="2" s="1"/>
  <c r="W42" i="2" s="1"/>
  <c r="X42" i="2" s="1"/>
  <c r="R43" i="2" s="1"/>
  <c r="S43" i="2" s="1"/>
  <c r="T43" i="2" s="1"/>
  <c r="U43" i="2" s="1"/>
  <c r="V43" i="2" s="1"/>
  <c r="W43" i="2" s="1"/>
  <c r="X43" i="2" s="1"/>
  <c r="R44" i="2" s="1"/>
  <c r="S44" i="2" s="1"/>
  <c r="T44" i="2" s="1"/>
  <c r="U44" i="2" s="1"/>
  <c r="V44" i="2" s="1"/>
  <c r="W44" i="2" s="1"/>
  <c r="X44" i="2" s="1"/>
  <c r="R45" i="2" s="1"/>
  <c r="S45" i="2" s="1"/>
  <c r="T45" i="2" s="1"/>
  <c r="U45" i="2" s="1"/>
  <c r="V45" i="2" s="1"/>
  <c r="W45" i="2" s="1"/>
  <c r="X45" i="2" s="1"/>
  <c r="R46" i="2" s="1"/>
  <c r="S46" i="2" s="1"/>
  <c r="T46" i="2" s="1"/>
  <c r="U46" i="2" s="1"/>
  <c r="V46" i="2" s="1"/>
  <c r="W46" i="2" s="1"/>
  <c r="X46" i="2" s="1"/>
  <c r="R47" i="2" s="1"/>
  <c r="S47" i="2" s="1"/>
  <c r="T47" i="2" s="1"/>
  <c r="U47" i="2" s="1"/>
  <c r="V47" i="2" s="1"/>
  <c r="W47" i="2" s="1"/>
  <c r="X47" i="2" s="1"/>
  <c r="R48" i="2"/>
  <c r="R50" i="2" s="1"/>
  <c r="S50" i="2" s="1"/>
  <c r="T50" i="2" s="1"/>
  <c r="U50" i="2" s="1"/>
  <c r="V50" i="2" s="1"/>
  <c r="W50" i="2" s="1"/>
  <c r="X50" i="2" s="1"/>
  <c r="R51" i="2" s="1"/>
  <c r="S51" i="2" s="1"/>
  <c r="T51" i="2" s="1"/>
  <c r="U51" i="2" s="1"/>
  <c r="V51" i="2" s="1"/>
  <c r="W51" i="2" s="1"/>
  <c r="X51" i="2" s="1"/>
  <c r="R52" i="2" s="1"/>
  <c r="S52" i="2" s="1"/>
  <c r="T52" i="2" s="1"/>
  <c r="U52" i="2" s="1"/>
  <c r="V52" i="2" s="1"/>
  <c r="W52" i="2" s="1"/>
  <c r="X52" i="2" s="1"/>
  <c r="R53" i="2" s="1"/>
  <c r="S53" i="2" s="1"/>
  <c r="T53" i="2" s="1"/>
  <c r="U53" i="2" s="1"/>
  <c r="V53" i="2" s="1"/>
  <c r="W53" i="2" s="1"/>
  <c r="X53" i="2" s="1"/>
  <c r="R54" i="2" s="1"/>
  <c r="S54" i="2" s="1"/>
  <c r="T54" i="2" s="1"/>
  <c r="U54" i="2" s="1"/>
  <c r="V54" i="2" s="1"/>
  <c r="W54" i="2" s="1"/>
  <c r="X54" i="2" s="1"/>
  <c r="R55" i="2" s="1"/>
  <c r="S55" i="2" s="1"/>
  <c r="T55" i="2" s="1"/>
  <c r="U55" i="2" s="1"/>
  <c r="V55" i="2" s="1"/>
  <c r="W55" i="2" s="1"/>
  <c r="X55" i="2" s="1"/>
</calcChain>
</file>

<file path=xl/sharedStrings.xml><?xml version="1.0" encoding="utf-8"?>
<sst xmlns="http://schemas.openxmlformats.org/spreadsheetml/2006/main" count="68" uniqueCount="68">
  <si>
    <t>Labor Day</t>
  </si>
  <si>
    <t>Year:</t>
  </si>
  <si>
    <t>INSTRUCTIONS</t>
  </si>
  <si>
    <t>Beginning Month:</t>
  </si>
  <si>
    <t>Start day:</t>
  </si>
  <si>
    <t xml:space="preserve"> 1:Sunday, 2:Monday</t>
  </si>
  <si>
    <t>«  Choose the year and beginning month</t>
  </si>
  <si>
    <t>Note: If you choose Monday as the start day, you will need to modify some of the formatting in the calendars (bold vs. non-bold days).</t>
  </si>
  <si>
    <t>«  Make a list of important dates. Enter dates as text by entering an apostrophe before the date, like 'Aug 8</t>
  </si>
  <si>
    <t>School Year Calendar Template</t>
  </si>
  <si>
    <r>
      <t>Converting the calendar to a PDF</t>
    </r>
    <r>
      <rPr>
        <sz val="8"/>
        <color theme="3" tint="-0.249977111117893"/>
        <rFont val="Arial"/>
        <family val="2"/>
      </rPr>
      <t>. To publish a school calendar on your website, you should first convert it to a PDF. The best way to do that is to either print to a PDF driver, or in Excel 2010/2013 you can go to Save As and select PDF.</t>
    </r>
  </si>
  <si>
    <r>
      <t>Changing the color scheme</t>
    </r>
    <r>
      <rPr>
        <sz val="8"/>
        <color theme="3" tint="-0.249977111117893"/>
        <rFont val="Arial"/>
        <family val="2"/>
      </rPr>
      <t>. You can change the color scheme by going to Page Layout &gt; Themes &gt; Colors.</t>
    </r>
  </si>
  <si>
    <r>
      <t>Overwriting formulas</t>
    </r>
    <r>
      <rPr>
        <sz val="8"/>
        <color theme="3" tint="-0.249977111117893"/>
        <rFont val="Arial"/>
        <family val="2"/>
      </rPr>
      <t xml:space="preserve">. You can overwrite a formula to place an "H" in place of a holiday for example. Be very careful if you copy/paste days so that you don't mess up the formulas. You can copy/paste the formulas for the days </t>
    </r>
    <r>
      <rPr>
        <i/>
        <sz val="8"/>
        <color theme="3" tint="-0.249977111117893"/>
        <rFont val="Arial"/>
        <family val="2"/>
      </rPr>
      <t>within</t>
    </r>
    <r>
      <rPr>
        <sz val="8"/>
        <color theme="3" tint="-0.249977111117893"/>
        <rFont val="Arial"/>
        <family val="2"/>
      </rPr>
      <t xml:space="preserve"> the same month, but </t>
    </r>
    <r>
      <rPr>
        <i/>
        <sz val="8"/>
        <color theme="3" tint="-0.249977111117893"/>
        <rFont val="Arial"/>
        <family val="2"/>
      </rPr>
      <t>not between</t>
    </r>
    <r>
      <rPr>
        <sz val="8"/>
        <color theme="3" tint="-0.249977111117893"/>
        <rFont val="Arial"/>
        <family val="2"/>
      </rPr>
      <t xml:space="preserve"> months.</t>
    </r>
  </si>
  <si>
    <r>
      <t>View the Print Area</t>
    </r>
    <r>
      <rPr>
        <sz val="8"/>
        <color theme="3" tint="-0.249977111117893"/>
        <rFont val="Arial"/>
        <family val="2"/>
      </rPr>
      <t>. To view the current print area, first view the Print Preview (Ctrl+P) then return to the Home tab. Or, go to View &gt; Page Break Preview. The print area will become highlighted with a dashed line. To choose a new print area, select the cells you want to include and go to Page Layout &gt; Print Area &gt; Set Print Area.</t>
    </r>
  </si>
  <si>
    <r>
      <t xml:space="preserve">«  Use the </t>
    </r>
    <r>
      <rPr>
        <b/>
        <sz val="8"/>
        <color theme="3" tint="-0.249977111117893"/>
        <rFont val="Arial"/>
        <family val="2"/>
      </rPr>
      <t>Format Painter</t>
    </r>
    <r>
      <rPr>
        <sz val="8"/>
        <color theme="3" tint="-0.249977111117893"/>
        <rFont val="Arial"/>
        <family val="2"/>
      </rPr>
      <t xml:space="preserve"> to copy the format from one cell to another</t>
    </r>
  </si>
  <si>
    <r>
      <t xml:space="preserve">«  Copy and paste the </t>
    </r>
    <r>
      <rPr>
        <b/>
        <sz val="8"/>
        <color theme="3" tint="-0.249977111117893"/>
        <rFont val="Arial"/>
        <family val="2"/>
      </rPr>
      <t>Shapes</t>
    </r>
    <r>
      <rPr>
        <sz val="8"/>
        <color theme="3" tint="-0.249977111117893"/>
        <rFont val="Arial"/>
        <family val="2"/>
      </rPr>
      <t xml:space="preserve"> to highlight specific days</t>
    </r>
  </si>
  <si>
    <t>https://www.vertex42.com/calendars/school-calendar.html</t>
  </si>
  <si>
    <t>Publishing your calendar. If you want to publish a school calendar, you must ensure that it includes the following note and URL in the footer: Calendar Templates by Vertex42.com - https://www.vertex42.com/calendars/school-calendar.html</t>
  </si>
  <si>
    <t>© 2013-2018 Vertex42 LLC</t>
  </si>
  <si>
    <t xml:space="preserve">Sept. 4 </t>
  </si>
  <si>
    <t>First day of classes</t>
  </si>
  <si>
    <t>Oct. 1- Grade 2 and 8 Blessing</t>
  </si>
  <si>
    <t>Nov. 5- Grade 3 Mass</t>
  </si>
  <si>
    <t>Nov. 22- NO Class</t>
  </si>
  <si>
    <t>Dec 15- Christmas Pageant</t>
  </si>
  <si>
    <t>Jan. 7- Grade 4 and 5 Mass</t>
  </si>
  <si>
    <t>Jan.1- Solemnity of Mary</t>
  </si>
  <si>
    <t>Dec. 25- Christmas</t>
  </si>
  <si>
    <t>Nov. 1- All Saints Day</t>
  </si>
  <si>
    <t>Feb. 14- Ash Wednesday/ Valentines Day</t>
  </si>
  <si>
    <t>Dec 3 - Grade 6 Mass/ Advent begins</t>
  </si>
  <si>
    <t>Dec. 19-20- Advent Reconciliation</t>
  </si>
  <si>
    <t>March 5 -6 Lent Reconciliation</t>
  </si>
  <si>
    <t>April 2-3- NO Classes</t>
  </si>
  <si>
    <t>Feb. 20-21- NO Classes</t>
  </si>
  <si>
    <t>Oct. 31- NO classes</t>
  </si>
  <si>
    <t>Dec. 26 - 27 -NO Classes</t>
  </si>
  <si>
    <t>April 27- CONFIRMATION 11:00AM</t>
  </si>
  <si>
    <t>May 11- FIRST HOLY COMMUNION</t>
  </si>
  <si>
    <t>Oct. 29- TRUNK OR TREAT 4:00PM</t>
  </si>
  <si>
    <t>Nov. 17- KNO 6:30-8:00pm</t>
  </si>
  <si>
    <t>Nov. 23- Thanksgiving</t>
  </si>
  <si>
    <t>Jan. 19- KNO 6:30-8:00pm</t>
  </si>
  <si>
    <t>Feb. 7- First Reconciliation- Grade 2</t>
  </si>
  <si>
    <t>March 15- KNO 6:30-8:00pm</t>
  </si>
  <si>
    <t>April 19- KNO 6:30-8:00pm</t>
  </si>
  <si>
    <t>May 7 &amp; 8- LAST DAYS</t>
  </si>
  <si>
    <t>April 25- Confirmation Rehearsal</t>
  </si>
  <si>
    <t>St. Francis of Assisi</t>
  </si>
  <si>
    <t>religioused@sfamountkisco.org</t>
  </si>
  <si>
    <t>Oct. 10 &amp; 17 Confirmation workshop</t>
  </si>
  <si>
    <t>Nov. 28- Confirmation Workshop</t>
  </si>
  <si>
    <t>Jan. 16 &amp; 23- Confirmation Workshop</t>
  </si>
  <si>
    <t>Feb. 13- Confirmation Workshop</t>
  </si>
  <si>
    <t>April 9- Confirmation Workshop</t>
  </si>
  <si>
    <t>Feb.4- Grade 7 Mass</t>
  </si>
  <si>
    <t>Sept. 12 &amp; 13</t>
  </si>
  <si>
    <t>March 24-PALM SUNDAY</t>
  </si>
  <si>
    <t>March 31- EASTER</t>
  </si>
  <si>
    <t>Feb. 16- KNO 6:30-8:00pm</t>
  </si>
  <si>
    <t>April 23- Confirmation rehearsal</t>
  </si>
  <si>
    <t>April 24 First Communion rehearsal</t>
  </si>
  <si>
    <t>May 1- First Communion rehearsal</t>
  </si>
  <si>
    <t>Oct. 20- KNO 6:30-8:00pm</t>
  </si>
  <si>
    <t>Aug. 21-25 VBS</t>
  </si>
  <si>
    <t>Religious Education</t>
  </si>
  <si>
    <t>16 Green St. Mt. Kisco NY 10549</t>
  </si>
  <si>
    <t>(914) 666-3161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</si>
</sst>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d"/>
    <numFmt numFmtId="165" formatCode="mmmm\ yyyy"/>
  </numFmts>
  <fonts count="48" x14ac:knownFonts="1">
    <font>
      <sz val="10"/>
      <name val="Arial"/>
      <family val="2"/>
    </font>
    <font>
      <sz val="10"/>
      <name val="Verdana"/>
      <family val="2"/>
    </font>
    <font>
      <u/>
      <sz val="10"/>
      <color indexed="12"/>
      <name val="Verdana"/>
      <family val="2"/>
    </font>
    <font>
      <i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u/>
      <sz val="8"/>
      <color indexed="12"/>
      <name val="Arial"/>
      <family val="2"/>
    </font>
    <font>
      <b/>
      <sz val="10"/>
      <color indexed="16"/>
      <name val="Arial"/>
      <family val="2"/>
    </font>
    <font>
      <sz val="10"/>
      <name val="Arial"/>
      <family val="2"/>
    </font>
    <font>
      <u/>
      <sz val="8"/>
      <color indexed="12"/>
      <name val="Verdana"/>
      <family val="2"/>
    </font>
    <font>
      <sz val="8"/>
      <name val="Tahoma"/>
      <family val="2"/>
    </font>
    <font>
      <b/>
      <sz val="9"/>
      <name val="Arial"/>
      <family val="2"/>
    </font>
    <font>
      <b/>
      <sz val="9"/>
      <color indexed="9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36"/>
      <name val="Calibri"/>
      <family val="2"/>
    </font>
    <font>
      <b/>
      <sz val="11"/>
      <color indexed="50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18"/>
      <name val="Calibri"/>
      <family val="2"/>
    </font>
    <font>
      <b/>
      <sz val="13"/>
      <color indexed="18"/>
      <name val="Calibri"/>
      <family val="2"/>
    </font>
    <font>
      <b/>
      <sz val="11"/>
      <color indexed="18"/>
      <name val="Calibri"/>
      <family val="2"/>
    </font>
    <font>
      <sz val="11"/>
      <color indexed="53"/>
      <name val="Calibri"/>
      <family val="2"/>
    </font>
    <font>
      <sz val="11"/>
      <color indexed="50"/>
      <name val="Calibri"/>
      <family val="2"/>
    </font>
    <font>
      <sz val="11"/>
      <color indexed="59"/>
      <name val="Calibri"/>
      <family val="2"/>
    </font>
    <font>
      <b/>
      <sz val="11"/>
      <color indexed="63"/>
      <name val="Calibri"/>
      <family val="2"/>
    </font>
    <font>
      <b/>
      <sz val="18"/>
      <color indexed="18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63"/>
      <name val="Arial"/>
      <family val="2"/>
    </font>
    <font>
      <b/>
      <sz val="14"/>
      <color theme="3" tint="-0.249977111117893"/>
      <name val="Arial"/>
      <family val="2"/>
    </font>
    <font>
      <sz val="8"/>
      <color theme="3" tint="-0.249977111117893"/>
      <name val="Arial"/>
      <family val="2"/>
    </font>
    <font>
      <b/>
      <sz val="8"/>
      <color theme="3" tint="-0.249977111117893"/>
      <name val="Arial"/>
      <family val="2"/>
    </font>
    <font>
      <i/>
      <sz val="8"/>
      <color theme="3" tint="-0.249977111117893"/>
      <name val="Arial"/>
      <family val="2"/>
    </font>
    <font>
      <sz val="9"/>
      <color theme="3" tint="-0.249977111117893"/>
      <name val="Arial"/>
      <family val="2"/>
    </font>
    <font>
      <sz val="10"/>
      <color theme="3" tint="-0.249977111117893"/>
      <name val="Arial"/>
      <family val="2"/>
    </font>
    <font>
      <b/>
      <sz val="11"/>
      <name val="Arial"/>
      <family val="2"/>
    </font>
    <font>
      <b/>
      <sz val="20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u/>
      <sz val="14"/>
      <color indexed="12"/>
      <name val="Verdana"/>
      <family val="2"/>
    </font>
  </fonts>
  <fills count="29">
    <fill>
      <patternFill patternType="none"/>
    </fill>
    <fill>
      <patternFill patternType="gray125"/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61"/>
      </patternFill>
    </fill>
    <fill>
      <patternFill patternType="solid">
        <fgColor indexed="51"/>
      </patternFill>
    </fill>
    <fill>
      <patternFill patternType="solid">
        <fgColor indexed="40"/>
      </patternFill>
    </fill>
    <fill>
      <patternFill patternType="solid">
        <fgColor indexed="14"/>
      </patternFill>
    </fill>
    <fill>
      <patternFill patternType="solid">
        <fgColor indexed="20"/>
      </patternFill>
    </fill>
    <fill>
      <patternFill patternType="solid">
        <fgColor indexed="52"/>
      </patternFill>
    </fill>
    <fill>
      <patternFill patternType="solid">
        <fgColor indexed="53"/>
      </patternFill>
    </fill>
    <fill>
      <patternFill patternType="solid">
        <fgColor indexed="15"/>
      </patternFill>
    </fill>
    <fill>
      <patternFill patternType="solid">
        <fgColor indexed="10"/>
      </patternFill>
    </fill>
    <fill>
      <patternFill patternType="solid">
        <fgColor indexed="45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0"/>
      </bottom>
      <diagonal/>
    </border>
    <border>
      <left/>
      <right/>
      <top/>
      <bottom style="medium">
        <color indexed="40"/>
      </bottom>
      <diagonal/>
    </border>
    <border>
      <left/>
      <right/>
      <top/>
      <bottom style="double">
        <color indexed="50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0"/>
      </top>
      <bottom style="double">
        <color indexed="4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/>
      <bottom/>
      <diagonal/>
    </border>
    <border>
      <left/>
      <right style="thin">
        <color indexed="55"/>
      </right>
      <top/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/>
      <right style="thin">
        <color indexed="55"/>
      </right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55"/>
      </top>
      <bottom style="hair">
        <color indexed="55"/>
      </bottom>
      <diagonal/>
    </border>
    <border>
      <left/>
      <right/>
      <top style="hair">
        <color indexed="55"/>
      </top>
      <bottom/>
      <diagonal/>
    </border>
  </borders>
  <cellStyleXfs count="44">
    <xf numFmtId="0" fontId="0" fillId="0" borderId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4" borderId="0" applyNumberFormat="0" applyBorder="0" applyAlignment="0" applyProtection="0"/>
    <xf numFmtId="0" fontId="19" fillId="5" borderId="0" applyNumberFormat="0" applyBorder="0" applyAlignment="0" applyProtection="0"/>
    <xf numFmtId="0" fontId="19" fillId="2" borderId="0" applyNumberFormat="0" applyBorder="0" applyAlignment="0" applyProtection="0"/>
    <xf numFmtId="0" fontId="19" fillId="6" borderId="0" applyNumberFormat="0" applyBorder="0" applyAlignment="0" applyProtection="0"/>
    <xf numFmtId="0" fontId="19" fillId="2" borderId="0" applyNumberFormat="0" applyBorder="0" applyAlignment="0" applyProtection="0"/>
    <xf numFmtId="0" fontId="19" fillId="3" borderId="0" applyNumberFormat="0" applyBorder="0" applyAlignment="0" applyProtection="0"/>
    <xf numFmtId="0" fontId="19" fillId="7" borderId="0" applyNumberFormat="0" applyBorder="0" applyAlignment="0" applyProtection="0"/>
    <xf numFmtId="0" fontId="19" fillId="8" borderId="0" applyNumberFormat="0" applyBorder="0" applyAlignment="0" applyProtection="0"/>
    <xf numFmtId="0" fontId="19" fillId="2" borderId="0" applyNumberFormat="0" applyBorder="0" applyAlignment="0" applyProtection="0"/>
    <xf numFmtId="0" fontId="19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9" borderId="0" applyNumberFormat="0" applyBorder="0" applyAlignment="0" applyProtection="0"/>
    <xf numFmtId="0" fontId="20" fillId="3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20" fillId="15" borderId="0" applyNumberFormat="0" applyBorder="0" applyAlignment="0" applyProtection="0"/>
    <xf numFmtId="0" fontId="21" fillId="16" borderId="0" applyNumberFormat="0" applyBorder="0" applyAlignment="0" applyProtection="0"/>
    <xf numFmtId="0" fontId="22" fillId="17" borderId="1" applyNumberFormat="0" applyAlignment="0" applyProtection="0"/>
    <xf numFmtId="0" fontId="23" fillId="18" borderId="2" applyNumberFormat="0" applyAlignment="0" applyProtection="0"/>
    <xf numFmtId="43" fontId="1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19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3" applyNumberFormat="0" applyFill="0" applyAlignment="0" applyProtection="0"/>
    <xf numFmtId="0" fontId="28" fillId="0" borderId="4" applyNumberFormat="0" applyFill="0" applyAlignment="0" applyProtection="0"/>
    <xf numFmtId="0" fontId="28" fillId="0" borderId="0" applyNumberForma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29" fillId="3" borderId="1" applyNumberFormat="0" applyAlignment="0" applyProtection="0"/>
    <xf numFmtId="0" fontId="30" fillId="0" borderId="5" applyNumberFormat="0" applyFill="0" applyAlignment="0" applyProtection="0"/>
    <xf numFmtId="0" fontId="31" fillId="6" borderId="0" applyNumberFormat="0" applyBorder="0" applyAlignment="0" applyProtection="0"/>
    <xf numFmtId="0" fontId="5" fillId="6" borderId="6" applyNumberFormat="0" applyFont="0" applyAlignment="0" applyProtection="0"/>
    <xf numFmtId="0" fontId="32" fillId="17" borderId="7" applyNumberFormat="0" applyAlignment="0" applyProtection="0"/>
    <xf numFmtId="0" fontId="33" fillId="0" borderId="0" applyNumberFormat="0" applyFill="0" applyBorder="0" applyAlignment="0" applyProtection="0"/>
    <xf numFmtId="0" fontId="34" fillId="0" borderId="8" applyNumberFormat="0" applyFill="0" applyAlignment="0" applyProtection="0"/>
    <xf numFmtId="0" fontId="35" fillId="0" borderId="0" applyNumberFormat="0" applyFill="0" applyBorder="0" applyAlignment="0" applyProtection="0"/>
  </cellStyleXfs>
  <cellXfs count="95">
    <xf numFmtId="0" fontId="0" fillId="0" borderId="0" xfId="0"/>
    <xf numFmtId="0" fontId="3" fillId="20" borderId="0" xfId="0" applyFont="1" applyFill="1"/>
    <xf numFmtId="0" fontId="8" fillId="0" borderId="0" xfId="0" applyFont="1"/>
    <xf numFmtId="0" fontId="9" fillId="0" borderId="0" xfId="0" applyFont="1"/>
    <xf numFmtId="0" fontId="5" fillId="0" borderId="0" xfId="0" applyFont="1"/>
    <xf numFmtId="0" fontId="11" fillId="20" borderId="0" xfId="0" applyFont="1" applyFill="1"/>
    <xf numFmtId="0" fontId="4" fillId="20" borderId="0" xfId="0" applyFont="1" applyFill="1" applyAlignment="1">
      <alignment horizontal="center"/>
    </xf>
    <xf numFmtId="0" fontId="5" fillId="20" borderId="0" xfId="0" applyFont="1" applyFill="1"/>
    <xf numFmtId="0" fontId="11" fillId="0" borderId="9" xfId="0" applyFont="1" applyBorder="1" applyAlignment="1">
      <alignment horizontal="center"/>
    </xf>
    <xf numFmtId="0" fontId="13" fillId="20" borderId="0" xfId="0" applyFont="1" applyFill="1" applyAlignment="1">
      <alignment vertical="center"/>
    </xf>
    <xf numFmtId="0" fontId="14" fillId="0" borderId="9" xfId="0" applyFont="1" applyBorder="1" applyAlignment="1">
      <alignment horizontal="center"/>
    </xf>
    <xf numFmtId="0" fontId="14" fillId="20" borderId="0" xfId="0" applyFont="1" applyFill="1"/>
    <xf numFmtId="0" fontId="8" fillId="20" borderId="10" xfId="0" applyFont="1" applyFill="1" applyBorder="1" applyAlignment="1">
      <alignment horizontal="center"/>
    </xf>
    <xf numFmtId="0" fontId="8" fillId="20" borderId="11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164" fontId="17" fillId="0" borderId="0" xfId="0" applyNumberFormat="1" applyFont="1" applyAlignment="1">
      <alignment horizontal="center"/>
    </xf>
    <xf numFmtId="0" fontId="4" fillId="0" borderId="0" xfId="0" applyFont="1"/>
    <xf numFmtId="164" fontId="8" fillId="0" borderId="10" xfId="0" applyNumberFormat="1" applyFont="1" applyBorder="1" applyAlignment="1">
      <alignment horizontal="center"/>
    </xf>
    <xf numFmtId="164" fontId="8" fillId="0" borderId="11" xfId="0" applyNumberFormat="1" applyFont="1" applyBorder="1" applyAlignment="1">
      <alignment horizontal="center"/>
    </xf>
    <xf numFmtId="164" fontId="4" fillId="0" borderId="13" xfId="0" applyNumberFormat="1" applyFont="1" applyBorder="1" applyAlignment="1">
      <alignment horizontal="center"/>
    </xf>
    <xf numFmtId="164" fontId="10" fillId="0" borderId="12" xfId="0" applyNumberFormat="1" applyFont="1" applyBorder="1" applyAlignment="1">
      <alignment horizontal="center"/>
    </xf>
    <xf numFmtId="164" fontId="4" fillId="0" borderId="14" xfId="0" applyNumberFormat="1" applyFont="1" applyBorder="1" applyAlignment="1">
      <alignment horizontal="center"/>
    </xf>
    <xf numFmtId="0" fontId="16" fillId="20" borderId="0" xfId="28" applyNumberFormat="1" applyFont="1" applyFill="1" applyAlignment="1">
      <alignment horizontal="right" vertical="center"/>
    </xf>
    <xf numFmtId="0" fontId="36" fillId="0" borderId="0" xfId="0" applyFont="1" applyAlignment="1">
      <alignment vertical="center"/>
    </xf>
    <xf numFmtId="0" fontId="14" fillId="20" borderId="0" xfId="0" applyFont="1" applyFill="1" applyAlignment="1">
      <alignment horizontal="right"/>
    </xf>
    <xf numFmtId="0" fontId="5" fillId="20" borderId="0" xfId="0" applyFont="1" applyFill="1" applyAlignment="1">
      <alignment horizontal="right"/>
    </xf>
    <xf numFmtId="0" fontId="12" fillId="20" borderId="0" xfId="35" applyFont="1" applyFill="1" applyAlignment="1" applyProtection="1">
      <alignment horizontal="right"/>
    </xf>
    <xf numFmtId="0" fontId="0" fillId="20" borderId="0" xfId="0" applyFill="1"/>
    <xf numFmtId="0" fontId="6" fillId="20" borderId="0" xfId="0" applyFont="1" applyFill="1" applyAlignment="1">
      <alignment horizontal="right"/>
    </xf>
    <xf numFmtId="0" fontId="7" fillId="20" borderId="0" xfId="0" applyFont="1" applyFill="1"/>
    <xf numFmtId="0" fontId="8" fillId="20" borderId="0" xfId="0" applyFont="1" applyFill="1" applyAlignment="1">
      <alignment horizontal="center"/>
    </xf>
    <xf numFmtId="0" fontId="4" fillId="0" borderId="20" xfId="0" applyFont="1" applyBorder="1"/>
    <xf numFmtId="0" fontId="37" fillId="20" borderId="0" xfId="0" applyFont="1" applyFill="1" applyAlignment="1">
      <alignment vertic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vertical="center"/>
    </xf>
    <xf numFmtId="0" fontId="38" fillId="0" borderId="0" xfId="0" applyFont="1"/>
    <xf numFmtId="0" fontId="41" fillId="0" borderId="0" xfId="0" applyFont="1"/>
    <xf numFmtId="0" fontId="42" fillId="0" borderId="0" xfId="0" applyFont="1" applyAlignment="1">
      <alignment vertical="center"/>
    </xf>
    <xf numFmtId="164" fontId="17" fillId="0" borderId="9" xfId="0" applyNumberFormat="1" applyFont="1" applyBorder="1" applyAlignment="1">
      <alignment horizontal="center"/>
    </xf>
    <xf numFmtId="164" fontId="17" fillId="22" borderId="9" xfId="0" applyNumberFormat="1" applyFont="1" applyFill="1" applyBorder="1" applyAlignment="1">
      <alignment horizontal="center"/>
    </xf>
    <xf numFmtId="164" fontId="8" fillId="22" borderId="9" xfId="0" applyNumberFormat="1" applyFont="1" applyFill="1" applyBorder="1" applyAlignment="1">
      <alignment horizontal="center"/>
    </xf>
    <xf numFmtId="164" fontId="17" fillId="21" borderId="9" xfId="0" applyNumberFormat="1" applyFont="1" applyFill="1" applyBorder="1" applyAlignment="1">
      <alignment horizontal="center"/>
    </xf>
    <xf numFmtId="0" fontId="17" fillId="0" borderId="0" xfId="0" applyFont="1"/>
    <xf numFmtId="164" fontId="8" fillId="0" borderId="0" xfId="0" applyNumberFormat="1" applyFont="1" applyAlignment="1">
      <alignment horizontal="center"/>
    </xf>
    <xf numFmtId="0" fontId="10" fillId="0" borderId="0" xfId="0" applyFont="1"/>
    <xf numFmtId="0" fontId="38" fillId="25" borderId="0" xfId="0" applyFont="1" applyFill="1" applyAlignment="1">
      <alignment vertical="center"/>
    </xf>
    <xf numFmtId="164" fontId="17" fillId="26" borderId="9" xfId="0" applyNumberFormat="1" applyFont="1" applyFill="1" applyBorder="1" applyAlignment="1">
      <alignment horizontal="center"/>
    </xf>
    <xf numFmtId="164" fontId="17" fillId="23" borderId="0" xfId="0" applyNumberFormat="1" applyFont="1" applyFill="1" applyAlignment="1">
      <alignment horizontal="center"/>
    </xf>
    <xf numFmtId="165" fontId="18" fillId="27" borderId="10" xfId="0" applyNumberFormat="1" applyFont="1" applyFill="1" applyBorder="1" applyAlignment="1">
      <alignment horizontal="center" vertical="center"/>
    </xf>
    <xf numFmtId="165" fontId="8" fillId="27" borderId="0" xfId="0" applyNumberFormat="1" applyFont="1" applyFill="1"/>
    <xf numFmtId="165" fontId="8" fillId="27" borderId="11" xfId="0" applyNumberFormat="1" applyFont="1" applyFill="1" applyBorder="1"/>
    <xf numFmtId="0" fontId="10" fillId="24" borderId="0" xfId="0" applyFont="1" applyFill="1" applyAlignment="1">
      <alignment horizontal="center"/>
    </xf>
    <xf numFmtId="0" fontId="2" fillId="24" borderId="0" xfId="35" applyFill="1" applyAlignment="1" applyProtection="1">
      <alignment horizontal="center"/>
    </xf>
    <xf numFmtId="0" fontId="39" fillId="0" borderId="0" xfId="0" applyFont="1" applyAlignment="1">
      <alignment horizontal="left" vertical="top" wrapText="1"/>
    </xf>
    <xf numFmtId="165" fontId="18" fillId="27" borderId="0" xfId="0" applyNumberFormat="1" applyFont="1" applyFill="1" applyAlignment="1">
      <alignment horizontal="center" vertical="center"/>
    </xf>
    <xf numFmtId="165" fontId="18" fillId="27" borderId="15" xfId="0" applyNumberFormat="1" applyFont="1" applyFill="1" applyBorder="1" applyAlignment="1">
      <alignment horizontal="center" vertical="center"/>
    </xf>
    <xf numFmtId="165" fontId="8" fillId="27" borderId="16" xfId="0" applyNumberFormat="1" applyFont="1" applyFill="1" applyBorder="1"/>
    <xf numFmtId="165" fontId="8" fillId="27" borderId="17" xfId="0" applyNumberFormat="1" applyFont="1" applyFill="1" applyBorder="1"/>
    <xf numFmtId="0" fontId="43" fillId="24" borderId="0" xfId="0" applyFont="1" applyFill="1" applyAlignment="1">
      <alignment horizontal="center"/>
    </xf>
    <xf numFmtId="0" fontId="15" fillId="20" borderId="0" xfId="35" applyFont="1" applyFill="1" applyAlignment="1" applyProtection="1">
      <alignment horizontal="left"/>
    </xf>
    <xf numFmtId="0" fontId="14" fillId="0" borderId="18" xfId="0" applyFont="1" applyBorder="1" applyAlignment="1">
      <alignment horizontal="center"/>
    </xf>
    <xf numFmtId="0" fontId="14" fillId="0" borderId="19" xfId="0" applyFont="1" applyBorder="1" applyAlignment="1">
      <alignment horizontal="center"/>
    </xf>
    <xf numFmtId="0" fontId="38" fillId="0" borderId="0" xfId="0" applyFont="1" applyAlignment="1">
      <alignment horizontal="left" vertical="top" wrapText="1"/>
    </xf>
    <xf numFmtId="0" fontId="0" fillId="0" borderId="0" xfId="0" quotePrefix="1"/>
    <xf numFmtId="164" fontId="8" fillId="23" borderId="10" xfId="0" applyNumberFormat="1" applyFont="1" applyFill="1" applyBorder="1" applyAlignment="1">
      <alignment horizontal="center"/>
    </xf>
    <xf numFmtId="164" fontId="8" fillId="23" borderId="11" xfId="0" applyNumberFormat="1" applyFont="1" applyFill="1" applyBorder="1" applyAlignment="1">
      <alignment horizontal="center"/>
    </xf>
    <xf numFmtId="164" fontId="8" fillId="23" borderId="9" xfId="0" applyNumberFormat="1" applyFont="1" applyFill="1" applyBorder="1" applyAlignment="1">
      <alignment horizontal="center"/>
    </xf>
    <xf numFmtId="164" fontId="17" fillId="23" borderId="9" xfId="0" applyNumberFormat="1" applyFont="1" applyFill="1" applyBorder="1" applyAlignment="1">
      <alignment horizontal="center"/>
    </xf>
    <xf numFmtId="164" fontId="17" fillId="28" borderId="0" xfId="0" applyNumberFormat="1" applyFont="1" applyFill="1" applyAlignment="1">
      <alignment horizontal="center"/>
    </xf>
    <xf numFmtId="164" fontId="17" fillId="28" borderId="9" xfId="0" applyNumberFormat="1" applyFont="1" applyFill="1" applyBorder="1" applyAlignment="1">
      <alignment horizontal="center"/>
    </xf>
    <xf numFmtId="164" fontId="8" fillId="28" borderId="11" xfId="0" applyNumberFormat="1" applyFont="1" applyFill="1" applyBorder="1" applyAlignment="1">
      <alignment horizontal="center"/>
    </xf>
    <xf numFmtId="164" fontId="8" fillId="28" borderId="9" xfId="0" applyNumberFormat="1" applyFont="1" applyFill="1" applyBorder="1" applyAlignment="1">
      <alignment horizontal="center"/>
    </xf>
    <xf numFmtId="164" fontId="17" fillId="28" borderId="19" xfId="0" applyNumberFormat="1" applyFont="1" applyFill="1" applyBorder="1" applyAlignment="1">
      <alignment horizontal="center"/>
    </xf>
    <xf numFmtId="164" fontId="17" fillId="28" borderId="18" xfId="0" applyNumberFormat="1" applyFont="1" applyFill="1" applyBorder="1" applyAlignment="1">
      <alignment horizontal="center"/>
    </xf>
    <xf numFmtId="164" fontId="8" fillId="23" borderId="0" xfId="0" applyNumberFormat="1" applyFont="1" applyFill="1" applyAlignment="1">
      <alignment horizontal="center"/>
    </xf>
    <xf numFmtId="164" fontId="17" fillId="23" borderId="11" xfId="0" applyNumberFormat="1" applyFont="1" applyFill="1" applyBorder="1" applyAlignment="1">
      <alignment horizontal="center"/>
    </xf>
    <xf numFmtId="0" fontId="10" fillId="0" borderId="21" xfId="0" applyFont="1" applyBorder="1"/>
    <xf numFmtId="0" fontId="10" fillId="0" borderId="21" xfId="0" applyFont="1" applyBorder="1" applyAlignment="1">
      <alignment horizontal="right"/>
    </xf>
    <xf numFmtId="0" fontId="4" fillId="23" borderId="0" xfId="0" quotePrefix="1" applyFont="1" applyFill="1" applyBorder="1"/>
    <xf numFmtId="0" fontId="4" fillId="23" borderId="0" xfId="0" applyFont="1" applyFill="1" applyBorder="1"/>
    <xf numFmtId="0" fontId="8" fillId="23" borderId="0" xfId="0" applyFont="1" applyFill="1" applyBorder="1"/>
    <xf numFmtId="0" fontId="6" fillId="23" borderId="0" xfId="0" applyFont="1" applyFill="1" applyBorder="1" applyAlignment="1">
      <alignment horizontal="center"/>
    </xf>
    <xf numFmtId="0" fontId="4" fillId="23" borderId="0" xfId="0" applyFont="1" applyFill="1" applyBorder="1" applyAlignment="1">
      <alignment horizontal="right"/>
    </xf>
    <xf numFmtId="0" fontId="17" fillId="23" borderId="0" xfId="0" applyFont="1" applyFill="1" applyBorder="1"/>
    <xf numFmtId="0" fontId="8" fillId="23" borderId="0" xfId="0" applyFont="1" applyFill="1" applyBorder="1" applyAlignment="1">
      <alignment horizontal="right"/>
    </xf>
    <xf numFmtId="0" fontId="44" fillId="0" borderId="0" xfId="0" applyFont="1" applyAlignment="1">
      <alignment horizontal="center" vertical="center"/>
    </xf>
    <xf numFmtId="0" fontId="45" fillId="23" borderId="0" xfId="0" quotePrefix="1" applyFont="1" applyFill="1" applyBorder="1" applyAlignment="1">
      <alignment horizontal="left"/>
    </xf>
    <xf numFmtId="0" fontId="45" fillId="23" borderId="0" xfId="0" applyFont="1" applyFill="1" applyBorder="1" applyAlignment="1">
      <alignment horizontal="left"/>
    </xf>
    <xf numFmtId="0" fontId="46" fillId="23" borderId="0" xfId="0" applyFont="1" applyFill="1" applyBorder="1" applyAlignment="1">
      <alignment horizontal="left"/>
    </xf>
    <xf numFmtId="0" fontId="8" fillId="23" borderId="0" xfId="0" applyFont="1" applyFill="1" applyBorder="1" applyAlignment="1">
      <alignment horizontal="left"/>
    </xf>
    <xf numFmtId="0" fontId="4" fillId="23" borderId="0" xfId="0" applyFont="1" applyFill="1" applyBorder="1" applyAlignment="1">
      <alignment horizontal="left" vertical="center"/>
    </xf>
    <xf numFmtId="0" fontId="46" fillId="23" borderId="0" xfId="0" quotePrefix="1" applyFont="1" applyFill="1" applyBorder="1" applyAlignment="1">
      <alignment horizontal="left"/>
    </xf>
    <xf numFmtId="0" fontId="4" fillId="23" borderId="0" xfId="0" applyFont="1" applyFill="1" applyBorder="1" applyAlignment="1">
      <alignment horizontal="left"/>
    </xf>
    <xf numFmtId="0" fontId="8" fillId="0" borderId="0" xfId="0" applyFont="1" applyAlignment="1">
      <alignment horizontal="left"/>
    </xf>
    <xf numFmtId="0" fontId="47" fillId="23" borderId="0" xfId="35" applyFont="1" applyFill="1" applyBorder="1" applyAlignment="1" applyProtection="1">
      <alignment horizontal="left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Good" xfId="30" builtinId="26" customBuiltin="1"/>
    <cellStyle name="Heading 1" xfId="31" builtinId="16" customBuiltin="1"/>
    <cellStyle name="Heading 2" xfId="32" builtinId="17" customBuiltin="1"/>
    <cellStyle name="Heading 3" xfId="33" builtinId="18" customBuiltin="1"/>
    <cellStyle name="Heading 4" xfId="34" builtinId="19" customBuiltin="1"/>
    <cellStyle name="Hyperlink" xfId="35" builtinId="8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5FF25F"/>
      <rgbColor rgb="000000FF"/>
      <rgbColor rgb="00FFFF00"/>
      <rgbColor rgb="00DE3018"/>
      <rgbColor rgb="0053D4C9"/>
      <rgbColor rgb="006B0C00"/>
      <rgbColor rgb="00006500"/>
      <rgbColor rgb="00182C63"/>
      <rgbColor rgb="00819C00"/>
      <rgbColor rgb="00A0C983"/>
      <rgbColor rgb="00007F74"/>
      <rgbColor rgb="00F0F0F0"/>
      <rgbColor rgb="00666666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799FC4"/>
      <rgbColor rgb="00C1F1ED"/>
      <rgbColor rgb="00D6F4D9"/>
      <rgbColor rgb="00FFFFCC"/>
      <rgbColor rgb="00C9DAFB"/>
      <rgbColor rgb="00FAC8D7"/>
      <rgbColor rgb="00EBF3E4"/>
      <rgbColor rgb="00EDE4F3"/>
      <rgbColor rgb="001849B5"/>
      <rgbColor rgb="0036ACA2"/>
      <rgbColor rgb="00F0BA00"/>
      <rgbColor rgb="00D2BCE1"/>
      <rgbColor rgb="00AC83C9"/>
      <rgbColor rgb="00673B87"/>
      <rgbColor rgb="005B873B"/>
      <rgbColor rgb="00B2B2B2"/>
      <rgbColor rgb="00003366"/>
      <rgbColor rgb="00109618"/>
      <rgbColor rgb="00085108"/>
      <rgbColor rgb="00635100"/>
      <rgbColor rgb="00442759"/>
      <rgbColor rgb="00CBE1BC"/>
      <rgbColor rgb="003C5927"/>
      <rgbColor rgb="00333333"/>
    </indexedColors>
    <mruColors>
      <color rgb="FFFFFFCC"/>
      <color rgb="FFFF6600"/>
      <color rgb="FFFFFFFF"/>
      <color rgb="FFB4A0FE"/>
      <color rgb="FFFB1122"/>
      <color rgb="FFFD7769"/>
      <color rgb="FFC9BAFE"/>
      <color rgb="FFCF82FA"/>
      <color rgb="FFC684FC"/>
      <color rgb="FFB969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../media/image1.png"/><Relationship Id="rId1" Type="http://schemas.openxmlformats.org/officeDocument/2006/relationships/hyperlink" Target="https://www.vertex42.com/" TargetMode="External"/><Relationship Id="rId6" Type="http://schemas.openxmlformats.org/officeDocument/2006/relationships/image" Target="../media/image3.jpeg"/><Relationship Id="rId5" Type="http://schemas.openxmlformats.org/officeDocument/2006/relationships/hyperlink" Target="https://creativecommons.org/licenses/by-nc-nd/3.0/" TargetMode="External"/><Relationship Id="rId4" Type="http://schemas.openxmlformats.org/officeDocument/2006/relationships/hyperlink" Target="http://epitemnein-epitomic.blogspot.com/2016/12/francis-of-assisi-seven-peace-and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0</xdr:colOff>
      <xdr:row>0</xdr:row>
      <xdr:rowOff>9525</xdr:rowOff>
    </xdr:from>
    <xdr:to>
      <xdr:col>25</xdr:col>
      <xdr:colOff>0</xdr:colOff>
      <xdr:row>1</xdr:row>
      <xdr:rowOff>0</xdr:rowOff>
    </xdr:to>
    <xdr:pic>
      <xdr:nvPicPr>
        <xdr:cNvPr id="1126" name="Picture 102" descr="vertex42_logo_transparent_sm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62650" y="9525"/>
          <a:ext cx="96202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374637</xdr:colOff>
      <xdr:row>6</xdr:row>
      <xdr:rowOff>320289</xdr:rowOff>
    </xdr:from>
    <xdr:to>
      <xdr:col>13</xdr:col>
      <xdr:colOff>371475</xdr:colOff>
      <xdr:row>12</xdr:row>
      <xdr:rowOff>19050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48AA4AA-F2BC-A517-40A3-BB3946F3CB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  <a:ext uri="{837473B0-CC2E-450A-ABE3-18F120FF3D39}">
              <a1611:picAttrSrcUrl xmlns:a1611="http://schemas.microsoft.com/office/drawing/2016/11/main" r:id="rId4"/>
            </a:ext>
          </a:extLst>
        </a:blip>
        <a:stretch>
          <a:fillRect/>
        </a:stretch>
      </xdr:blipFill>
      <xdr:spPr>
        <a:xfrm>
          <a:off x="2841612" y="1358514"/>
          <a:ext cx="1139838" cy="803661"/>
        </a:xfrm>
        <a:prstGeom prst="rect">
          <a:avLst/>
        </a:prstGeom>
      </xdr:spPr>
    </xdr:pic>
    <xdr:clientData/>
  </xdr:twoCellAnchor>
  <xdr:oneCellAnchor>
    <xdr:from>
      <xdr:col>0</xdr:col>
      <xdr:colOff>38101</xdr:colOff>
      <xdr:row>73</xdr:row>
      <xdr:rowOff>85725</xdr:rowOff>
    </xdr:from>
    <xdr:ext cx="323850" cy="4177619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C51A3A7-2128-8CF1-2AB9-A85D34DEE902}"/>
            </a:ext>
          </a:extLst>
        </xdr:cNvPr>
        <xdr:cNvSpPr txBox="1"/>
      </xdr:nvSpPr>
      <xdr:spPr>
        <a:xfrm>
          <a:off x="38101" y="12525375"/>
          <a:ext cx="323850" cy="417761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900">
              <a:hlinkClick xmlns:r="http://schemas.openxmlformats.org/officeDocument/2006/relationships" r:id="rId4" tooltip="http://epitemnein-epitomic.blogspot.com/2016/12/francis-of-assisi-seven-peace-and.html"/>
            </a:rPr>
            <a:t>This Photo</a:t>
          </a:r>
          <a:r>
            <a:rPr lang="en-US" sz="900"/>
            <a:t> by Unknown Author is licensed under </a:t>
          </a:r>
          <a:r>
            <a:rPr lang="en-US" sz="900">
              <a:hlinkClick xmlns:r="http://schemas.openxmlformats.org/officeDocument/2006/relationships" r:id="rId5" tooltip="https://creativecommons.org/licenses/by-nc-nd/3.0/"/>
            </a:rPr>
            <a:t>CC BY-NC-ND</a:t>
          </a:r>
          <a:endParaRPr lang="en-US" sz="900"/>
        </a:p>
      </xdr:txBody>
    </xdr:sp>
    <xdr:clientData/>
  </xdr:oneCellAnchor>
  <xdr:twoCellAnchor editAs="oneCell">
    <xdr:from>
      <xdr:col>13</xdr:col>
      <xdr:colOff>142876</xdr:colOff>
      <xdr:row>56</xdr:row>
      <xdr:rowOff>38100</xdr:rowOff>
    </xdr:from>
    <xdr:to>
      <xdr:col>23</xdr:col>
      <xdr:colOff>219076</xdr:colOff>
      <xdr:row>67</xdr:row>
      <xdr:rowOff>66675</xdr:rowOff>
    </xdr:to>
    <xdr:pic>
      <xdr:nvPicPr>
        <xdr:cNvPr id="6" name="Picture 5" descr="Prayer of St Francis - CARFLEO">
          <a:extLst>
            <a:ext uri="{FF2B5EF4-FFF2-40B4-BE49-F238E27FC236}">
              <a16:creationId xmlns:a16="http://schemas.microsoft.com/office/drawing/2014/main" id="{2E1E4DD4-2199-91B9-8E14-C208A1B82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52851" y="9258300"/>
          <a:ext cx="2762250" cy="2143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ligioused@sfamountkisco.org" TargetMode="External"/><Relationship Id="rId1" Type="http://schemas.openxmlformats.org/officeDocument/2006/relationships/hyperlink" Target="https://www.vertex42.com/calendars/school-calendar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67"/>
  <sheetViews>
    <sheetView showGridLines="0" tabSelected="1" topLeftCell="A39" workbookViewId="0">
      <selection activeCell="AA70" sqref="AA70"/>
    </sheetView>
  </sheetViews>
  <sheetFormatPr defaultRowHeight="12.75" x14ac:dyDescent="0.2"/>
  <cols>
    <col min="1" max="1" width="3.42578125" customWidth="1"/>
    <col min="2" max="8" width="3.85546875" customWidth="1"/>
    <col min="9" max="9" width="2.7109375" customWidth="1"/>
    <col min="10" max="10" width="3.85546875" customWidth="1"/>
    <col min="11" max="15" width="5.7109375" customWidth="1"/>
    <col min="16" max="16" width="3" customWidth="1"/>
    <col min="17" max="17" width="2.7109375" customWidth="1"/>
    <col min="18" max="24" width="3.85546875" customWidth="1"/>
    <col min="25" max="25" width="2.85546875" customWidth="1"/>
    <col min="26" max="26" width="4.140625" customWidth="1"/>
    <col min="27" max="27" width="49.42578125" style="23" customWidth="1"/>
  </cols>
  <sheetData>
    <row r="1" spans="1:27" ht="18" customHeight="1" x14ac:dyDescent="0.2">
      <c r="A1" s="32" t="s">
        <v>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AA1" s="33"/>
    </row>
    <row r="2" spans="1:27" x14ac:dyDescent="0.2">
      <c r="A2" s="59" t="s">
        <v>16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22" t="s">
        <v>18</v>
      </c>
      <c r="AA2" s="34" t="s">
        <v>2</v>
      </c>
    </row>
    <row r="3" spans="1:27" x14ac:dyDescent="0.2">
      <c r="A3" s="6"/>
      <c r="B3" s="5"/>
      <c r="C3" s="5"/>
      <c r="D3" s="6"/>
      <c r="E3" s="6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26"/>
      <c r="V3" s="11"/>
      <c r="W3" s="11"/>
      <c r="X3" s="11"/>
      <c r="Y3" s="27"/>
      <c r="AA3" s="33"/>
    </row>
    <row r="4" spans="1:27" x14ac:dyDescent="0.2">
      <c r="A4" s="7"/>
      <c r="B4" s="11"/>
      <c r="C4" s="24" t="s">
        <v>1</v>
      </c>
      <c r="D4" s="60">
        <v>2023</v>
      </c>
      <c r="E4" s="61"/>
      <c r="F4" s="7"/>
      <c r="G4" s="7"/>
      <c r="H4" s="7"/>
      <c r="I4" s="7"/>
      <c r="J4" s="7"/>
      <c r="K4" s="25" t="s">
        <v>3</v>
      </c>
      <c r="L4" s="10">
        <v>8</v>
      </c>
      <c r="M4" s="7"/>
      <c r="N4" s="7"/>
      <c r="O4" s="7"/>
      <c r="P4" s="7"/>
      <c r="Q4" s="7"/>
      <c r="R4" s="7"/>
      <c r="S4" s="25" t="s">
        <v>4</v>
      </c>
      <c r="T4" s="8">
        <v>1</v>
      </c>
      <c r="U4" s="1" t="s">
        <v>5</v>
      </c>
      <c r="V4" s="11"/>
      <c r="W4" s="11"/>
      <c r="X4" s="11"/>
      <c r="Y4" s="27"/>
      <c r="AA4" s="34" t="s">
        <v>6</v>
      </c>
    </row>
    <row r="5" spans="1:27" ht="12.75" customHeight="1" x14ac:dyDescent="0.2">
      <c r="A5" s="6"/>
      <c r="B5" s="5"/>
      <c r="C5" s="5"/>
      <c r="D5" s="6"/>
      <c r="E5" s="6"/>
      <c r="F5" s="7"/>
      <c r="G5" s="7"/>
      <c r="H5" s="7"/>
      <c r="I5" s="28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6"/>
      <c r="V5" s="11"/>
      <c r="W5" s="11"/>
      <c r="X5" s="11"/>
      <c r="Y5" s="27"/>
      <c r="AA5" s="62" t="s">
        <v>7</v>
      </c>
    </row>
    <row r="6" spans="1:27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AA6" s="62"/>
    </row>
    <row r="7" spans="1:27" ht="26.25" x14ac:dyDescent="0.2">
      <c r="A7" s="3"/>
      <c r="B7" s="85" t="str">
        <f>year&amp;"-"&amp;year+1&amp;" SFA Calendar"</f>
        <v>2023-2024 SFA Calendar</v>
      </c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AA7" s="35"/>
    </row>
    <row r="8" spans="1:27" s="2" customFormat="1" ht="12" customHeight="1" x14ac:dyDescent="0.25">
      <c r="B8" s="55">
        <f>DATE(year,month,1)</f>
        <v>45139</v>
      </c>
      <c r="C8" s="56"/>
      <c r="D8" s="56"/>
      <c r="E8" s="56"/>
      <c r="F8" s="56"/>
      <c r="G8" s="56"/>
      <c r="H8" s="57"/>
      <c r="I8" s="14"/>
      <c r="J8" s="58"/>
      <c r="K8" s="58"/>
      <c r="L8" s="58"/>
      <c r="M8" s="58"/>
      <c r="N8" s="58"/>
      <c r="O8" s="58"/>
      <c r="P8" s="58"/>
      <c r="Q8" s="14"/>
      <c r="R8" s="55">
        <f>DATE(YEAR(B48+35),MONTH(B48+35),1)</f>
        <v>45323</v>
      </c>
      <c r="S8" s="56"/>
      <c r="T8" s="56"/>
      <c r="U8" s="56"/>
      <c r="V8" s="56"/>
      <c r="W8" s="56"/>
      <c r="X8" s="57"/>
      <c r="AA8" s="53" t="s">
        <v>17</v>
      </c>
    </row>
    <row r="9" spans="1:27" s="2" customFormat="1" ht="12" x14ac:dyDescent="0.2">
      <c r="B9" s="12" t="str">
        <f>CHOOSE(1+MOD(startday+1-2,7),"S","M","T","W","T","F","S")</f>
        <v>S</v>
      </c>
      <c r="C9" s="30" t="str">
        <f>CHOOSE(1+MOD(startday+2-2,7),"S","M","T","W","T","F","S")</f>
        <v>M</v>
      </c>
      <c r="D9" s="30" t="str">
        <f>CHOOSE(1+MOD(startday+3-2,7),"S","M","T","W","T","F","S")</f>
        <v>T</v>
      </c>
      <c r="E9" s="30" t="str">
        <f>CHOOSE(1+MOD(startday+4-2,7),"S","M","T","W","T","F","S")</f>
        <v>W</v>
      </c>
      <c r="F9" s="30" t="str">
        <f>CHOOSE(1+MOD(startday+5-2,7),"S","M","T","W","T","F","S")</f>
        <v>T</v>
      </c>
      <c r="G9" s="30" t="str">
        <f>CHOOSE(1+MOD(startday+6-2,7),"S","M","T","W","T","F","S")</f>
        <v>F</v>
      </c>
      <c r="H9" s="13" t="str">
        <f>CHOOSE(1+MOD(startday+7-2,7),"S","M","T","W","T","F","S")</f>
        <v>S</v>
      </c>
      <c r="J9" s="51"/>
      <c r="K9" s="51"/>
      <c r="L9" s="51"/>
      <c r="M9" s="51"/>
      <c r="N9" s="51"/>
      <c r="O9" s="51"/>
      <c r="P9" s="51"/>
      <c r="R9" s="12" t="str">
        <f>CHOOSE(1+MOD(startday+1-2,7),"S","M","T","W","T","F","S")</f>
        <v>S</v>
      </c>
      <c r="S9" s="30" t="str">
        <f>CHOOSE(1+MOD(startday+2-2,7),"S","M","T","W","T","F","S")</f>
        <v>M</v>
      </c>
      <c r="T9" s="30" t="str">
        <f>CHOOSE(1+MOD(startday+3-2,7),"S","M","T","W","T","F","S")</f>
        <v>T</v>
      </c>
      <c r="U9" s="30" t="str">
        <f>CHOOSE(1+MOD(startday+4-2,7),"S","M","T","W","T","F","S")</f>
        <v>W</v>
      </c>
      <c r="V9" s="30" t="str">
        <f>CHOOSE(1+MOD(startday+5-2,7),"S","M","T","W","T","F","S")</f>
        <v>T</v>
      </c>
      <c r="W9" s="30" t="str">
        <f>CHOOSE(1+MOD(startday+6-2,7),"S","M","T","W","T","F","S")</f>
        <v>F</v>
      </c>
      <c r="X9" s="13" t="str">
        <f>CHOOSE(1+MOD(startday+7-2,7),"S","M","T","W","T","F","S")</f>
        <v>S</v>
      </c>
      <c r="AA9" s="53"/>
    </row>
    <row r="10" spans="1:27" s="2" customFormat="1" ht="12" x14ac:dyDescent="0.2">
      <c r="B10" s="17" t="str">
        <f>IF(WEEKDAY(B8,1)=startday,B8,"")</f>
        <v/>
      </c>
      <c r="C10" s="15" t="str">
        <f>IF(B10="",IF(WEEKDAY(B8,1)=MOD(startday,7)+1,B8,""),B10+1)</f>
        <v/>
      </c>
      <c r="D10" s="15">
        <f>IF(C10="",IF(WEEKDAY(B8,1)=MOD(startday+1,7)+1,B8,""),C10+1)</f>
        <v>45139</v>
      </c>
      <c r="E10" s="15">
        <f>IF(D10="",IF(WEEKDAY(B8,1)=MOD(startday+2,7)+1,B8,""),D10+1)</f>
        <v>45140</v>
      </c>
      <c r="F10" s="15">
        <f>IF(E10="",IF(WEEKDAY(B8,1)=MOD(startday+3,7)+1,B8,""),E10+1)</f>
        <v>45141</v>
      </c>
      <c r="G10" s="15">
        <f>IF(F10="",IF(WEEKDAY(B8,1)=MOD(startday+4,7)+1,B8,""),F10+1)</f>
        <v>45142</v>
      </c>
      <c r="H10" s="18">
        <f>IF(G10="",IF(WEEKDAY(B8,1)=MOD(startday+5,7)+1,B8,""),G10+1)</f>
        <v>45143</v>
      </c>
      <c r="J10" s="51"/>
      <c r="K10" s="51"/>
      <c r="L10" s="51"/>
      <c r="M10" s="51"/>
      <c r="N10" s="51"/>
      <c r="O10" s="51"/>
      <c r="P10" s="51"/>
      <c r="R10" s="17" t="str">
        <f>IF(WEEKDAY(R8,1)=startday,R8,"")</f>
        <v/>
      </c>
      <c r="S10" s="15" t="str">
        <f>IF(R10="",IF(WEEKDAY(R8,1)=MOD(startday,7)+1,R8,""),R10+1)</f>
        <v/>
      </c>
      <c r="T10" s="15" t="str">
        <f>IF(S10="",IF(WEEKDAY(R8,1)=MOD(startday+1,7)+1,R8,""),S10+1)</f>
        <v/>
      </c>
      <c r="U10" s="15" t="str">
        <f>IF(T10="",IF(WEEKDAY(R8,1)=MOD(startday+2,7)+1,R8,""),T10+1)</f>
        <v/>
      </c>
      <c r="V10" s="15">
        <f>IF(U10="",IF(WEEKDAY(R8,1)=MOD(startday+3,7)+1,R8,""),U10+1)</f>
        <v>45323</v>
      </c>
      <c r="W10" s="15">
        <f>IF(V10="",IF(WEEKDAY(R8,1)=MOD(startday+4,7)+1,R8,""),V10+1)</f>
        <v>45324</v>
      </c>
      <c r="X10" s="18">
        <f>IF(W10="",IF(WEEKDAY(R8,1)=MOD(startday+5,7)+1,R8,""),W10+1)</f>
        <v>45325</v>
      </c>
      <c r="AA10" s="53"/>
    </row>
    <row r="11" spans="1:27" s="2" customFormat="1" ht="12" x14ac:dyDescent="0.2">
      <c r="B11" s="17">
        <f>IF(H10="","",IF(MONTH(H10+1)&lt;&gt;MONTH(H10),"",H10+1))</f>
        <v>45144</v>
      </c>
      <c r="C11" s="15">
        <f>IF(B11="","",IF(MONTH(B11+1)&lt;&gt;MONTH(B11),"",B11+1))</f>
        <v>45145</v>
      </c>
      <c r="D11" s="15">
        <f t="shared" ref="D11:H11" si="0">IF(C11="","",IF(MONTH(C11+1)&lt;&gt;MONTH(C11),"",C11+1))</f>
        <v>45146</v>
      </c>
      <c r="E11" s="15">
        <f>IF(D11="","",IF(MONTH(D11+1)&lt;&gt;MONTH(D11),"",D11+1))</f>
        <v>45147</v>
      </c>
      <c r="F11" s="15">
        <f t="shared" si="0"/>
        <v>45148</v>
      </c>
      <c r="G11" s="15">
        <f t="shared" si="0"/>
        <v>45149</v>
      </c>
      <c r="H11" s="18">
        <f t="shared" si="0"/>
        <v>45150</v>
      </c>
      <c r="J11" s="51"/>
      <c r="K11" s="51"/>
      <c r="L11" s="51"/>
      <c r="M11" s="51"/>
      <c r="N11" s="51"/>
      <c r="O11" s="51"/>
      <c r="P11" s="51"/>
      <c r="R11" s="66">
        <f>IF(X10="","",IF(MONTH(X10+1)&lt;&gt;MONTH(X10),"",X10+1))</f>
        <v>45326</v>
      </c>
      <c r="S11" s="47">
        <f>IF(R11="","",IF(MONTH(R11+1)&lt;&gt;MONTH(R11),"",R11+1))</f>
        <v>45327</v>
      </c>
      <c r="T11" s="67">
        <f t="shared" ref="T11:T15" si="1">IF(S11="","",IF(MONTH(S11+1)&lt;&gt;MONTH(S11),"",S11+1))</f>
        <v>45328</v>
      </c>
      <c r="U11" s="67">
        <f>IF(T11="","",IF(MONTH(T11+1)&lt;&gt;MONTH(T11),"",T11+1))</f>
        <v>45329</v>
      </c>
      <c r="V11" s="47">
        <f t="shared" ref="V11:V15" si="2">IF(U11="","",IF(MONTH(U11+1)&lt;&gt;MONTH(U11),"",U11+1))</f>
        <v>45330</v>
      </c>
      <c r="W11" s="47">
        <f t="shared" ref="W11:W15" si="3">IF(V11="","",IF(MONTH(V11+1)&lt;&gt;MONTH(V11),"",V11+1))</f>
        <v>45331</v>
      </c>
      <c r="X11" s="65">
        <f t="shared" ref="X11:X15" si="4">IF(W11="","",IF(MONTH(W11+1)&lt;&gt;MONTH(W11),"",W11+1))</f>
        <v>45332</v>
      </c>
      <c r="AA11" s="53"/>
    </row>
    <row r="12" spans="1:27" s="2" customFormat="1" x14ac:dyDescent="0.2">
      <c r="B12" s="17">
        <f t="shared" ref="B12:B15" si="5">IF(H11="","",IF(MONTH(H11+1)&lt;&gt;MONTH(H11),"",H11+1))</f>
        <v>45151</v>
      </c>
      <c r="C12" s="15">
        <f t="shared" ref="C12:H15" si="6">IF(B12="","",IF(MONTH(B12+1)&lt;&gt;MONTH(B12),"",B12+1))</f>
        <v>45152</v>
      </c>
      <c r="D12" s="15">
        <f t="shared" si="6"/>
        <v>45153</v>
      </c>
      <c r="E12" s="15">
        <f t="shared" si="6"/>
        <v>45154</v>
      </c>
      <c r="F12" s="15">
        <f t="shared" si="6"/>
        <v>45155</v>
      </c>
      <c r="G12" s="15">
        <f t="shared" si="6"/>
        <v>45156</v>
      </c>
      <c r="H12" s="18">
        <f t="shared" si="6"/>
        <v>45157</v>
      </c>
      <c r="J12" s="52"/>
      <c r="K12" s="51"/>
      <c r="L12" s="51"/>
      <c r="M12" s="51"/>
      <c r="N12" s="51"/>
      <c r="O12" s="51"/>
      <c r="P12" s="51"/>
      <c r="R12" s="64">
        <f t="shared" ref="R12:R15" si="7">IF(X11="","",IF(MONTH(X11+1)&lt;&gt;MONTH(X11),"",X11+1))</f>
        <v>45333</v>
      </c>
      <c r="S12" s="47">
        <f t="shared" ref="S12:S15" si="8">IF(R12="","",IF(MONTH(R12+1)&lt;&gt;MONTH(R12),"",R12+1))</f>
        <v>45334</v>
      </c>
      <c r="T12" s="67">
        <f t="shared" si="1"/>
        <v>45335</v>
      </c>
      <c r="U12" s="67">
        <f t="shared" ref="U12:U15" si="9">IF(T12="","",IF(MONTH(T12+1)&lt;&gt;MONTH(T12),"",T12+1))</f>
        <v>45336</v>
      </c>
      <c r="V12" s="47">
        <f t="shared" si="2"/>
        <v>45337</v>
      </c>
      <c r="W12" s="67">
        <f t="shared" si="3"/>
        <v>45338</v>
      </c>
      <c r="X12" s="65">
        <f t="shared" si="4"/>
        <v>45339</v>
      </c>
      <c r="AA12" s="53"/>
    </row>
    <row r="13" spans="1:27" s="2" customFormat="1" ht="12" x14ac:dyDescent="0.2">
      <c r="B13" s="17">
        <f t="shared" si="5"/>
        <v>45158</v>
      </c>
      <c r="C13" s="41">
        <f t="shared" si="6"/>
        <v>45159</v>
      </c>
      <c r="D13" s="41">
        <f t="shared" si="6"/>
        <v>45160</v>
      </c>
      <c r="E13" s="41">
        <f t="shared" si="6"/>
        <v>45161</v>
      </c>
      <c r="F13" s="41">
        <f t="shared" si="6"/>
        <v>45162</v>
      </c>
      <c r="G13" s="41">
        <f t="shared" si="6"/>
        <v>45163</v>
      </c>
      <c r="H13" s="18">
        <f t="shared" si="6"/>
        <v>45164</v>
      </c>
      <c r="R13" s="40">
        <f t="shared" si="7"/>
        <v>45340</v>
      </c>
      <c r="S13" s="39">
        <f t="shared" si="8"/>
        <v>45341</v>
      </c>
      <c r="T13" s="39">
        <f t="shared" si="1"/>
        <v>45342</v>
      </c>
      <c r="U13" s="39">
        <f t="shared" si="9"/>
        <v>45343</v>
      </c>
      <c r="V13" s="39">
        <f t="shared" si="2"/>
        <v>45344</v>
      </c>
      <c r="W13" s="39">
        <f t="shared" si="3"/>
        <v>45345</v>
      </c>
      <c r="X13" s="40">
        <f t="shared" si="4"/>
        <v>45346</v>
      </c>
      <c r="AA13" s="53" t="s">
        <v>10</v>
      </c>
    </row>
    <row r="14" spans="1:27" s="2" customFormat="1" x14ac:dyDescent="0.2">
      <c r="B14" s="17">
        <f t="shared" si="5"/>
        <v>45165</v>
      </c>
      <c r="C14" s="15">
        <f t="shared" si="6"/>
        <v>45166</v>
      </c>
      <c r="D14" s="15">
        <f t="shared" si="6"/>
        <v>45167</v>
      </c>
      <c r="E14" s="15">
        <f t="shared" si="6"/>
        <v>45168</v>
      </c>
      <c r="F14" s="15">
        <f t="shared" si="6"/>
        <v>45169</v>
      </c>
      <c r="G14" s="15" t="str">
        <f t="shared" si="6"/>
        <v/>
      </c>
      <c r="H14" s="18" t="str">
        <f t="shared" si="6"/>
        <v/>
      </c>
      <c r="J14" s="63" t="s">
        <v>64</v>
      </c>
      <c r="K14"/>
      <c r="L14"/>
      <c r="M14"/>
      <c r="N14"/>
      <c r="O14"/>
      <c r="P14"/>
      <c r="R14" s="17">
        <f t="shared" si="7"/>
        <v>45347</v>
      </c>
      <c r="S14" s="15">
        <f t="shared" si="8"/>
        <v>45348</v>
      </c>
      <c r="T14" s="38">
        <f t="shared" si="1"/>
        <v>45349</v>
      </c>
      <c r="U14" s="38">
        <f t="shared" si="9"/>
        <v>45350</v>
      </c>
      <c r="V14" s="15">
        <f t="shared" si="2"/>
        <v>45351</v>
      </c>
      <c r="W14" s="15" t="str">
        <f t="shared" si="3"/>
        <v/>
      </c>
      <c r="X14" s="18" t="str">
        <f t="shared" si="4"/>
        <v/>
      </c>
      <c r="AA14" s="62"/>
    </row>
    <row r="15" spans="1:27" s="2" customFormat="1" x14ac:dyDescent="0.2">
      <c r="B15" s="17" t="str">
        <f t="shared" si="5"/>
        <v/>
      </c>
      <c r="C15" s="15" t="str">
        <f t="shared" si="6"/>
        <v/>
      </c>
      <c r="D15" s="15" t="str">
        <f t="shared" si="6"/>
        <v/>
      </c>
      <c r="E15" s="15" t="str">
        <f t="shared" si="6"/>
        <v/>
      </c>
      <c r="F15" s="15" t="str">
        <f t="shared" si="6"/>
        <v/>
      </c>
      <c r="G15" s="15" t="str">
        <f t="shared" si="6"/>
        <v/>
      </c>
      <c r="H15" s="18" t="str">
        <f t="shared" si="6"/>
        <v/>
      </c>
      <c r="J15" s="63" t="s">
        <v>19</v>
      </c>
      <c r="K15"/>
      <c r="L15" t="s">
        <v>0</v>
      </c>
      <c r="M15"/>
      <c r="N15"/>
      <c r="O15"/>
      <c r="P15"/>
      <c r="R15" s="17" t="str">
        <f t="shared" si="7"/>
        <v/>
      </c>
      <c r="S15" s="15" t="str">
        <f t="shared" si="8"/>
        <v/>
      </c>
      <c r="T15" s="15" t="str">
        <f t="shared" si="1"/>
        <v/>
      </c>
      <c r="U15" s="15" t="str">
        <f t="shared" si="9"/>
        <v/>
      </c>
      <c r="V15" s="15" t="str">
        <f t="shared" si="2"/>
        <v/>
      </c>
      <c r="W15" s="15" t="str">
        <f t="shared" si="3"/>
        <v/>
      </c>
      <c r="X15" s="18" t="str">
        <f t="shared" si="4"/>
        <v/>
      </c>
      <c r="AA15" s="62"/>
    </row>
    <row r="16" spans="1:27" s="2" customFormat="1" x14ac:dyDescent="0.2">
      <c r="B16" s="48">
        <f>DATE(YEAR(B8+35),MONTH(B8+35),1)</f>
        <v>45170</v>
      </c>
      <c r="C16" s="49"/>
      <c r="D16" s="49"/>
      <c r="E16" s="49"/>
      <c r="F16" s="49"/>
      <c r="G16" s="49"/>
      <c r="H16" s="50"/>
      <c r="I16" s="14"/>
      <c r="J16" s="63" t="s">
        <v>56</v>
      </c>
      <c r="K16"/>
      <c r="L16" t="s">
        <v>20</v>
      </c>
      <c r="M16"/>
      <c r="N16"/>
      <c r="O16"/>
      <c r="P16"/>
      <c r="Q16" s="14"/>
      <c r="R16" s="48">
        <f>DATE(YEAR(R8+35),MONTH(R8+35),1)</f>
        <v>45352</v>
      </c>
      <c r="S16" s="49"/>
      <c r="T16" s="49"/>
      <c r="U16" s="49"/>
      <c r="V16" s="49"/>
      <c r="W16" s="49"/>
      <c r="X16" s="50"/>
      <c r="AA16" s="62"/>
    </row>
    <row r="17" spans="2:27" s="2" customFormat="1" x14ac:dyDescent="0.2">
      <c r="B17" s="12" t="str">
        <f>CHOOSE(1+MOD(startday+1-2,7),"S","M","T","W","T","F","S")</f>
        <v>S</v>
      </c>
      <c r="C17" s="30" t="str">
        <f>CHOOSE(1+MOD(startday+2-2,7),"S","M","T","W","T","F","S")</f>
        <v>M</v>
      </c>
      <c r="D17" s="30" t="str">
        <f>CHOOSE(1+MOD(startday+3-2,7),"S","M","T","W","T","F","S")</f>
        <v>T</v>
      </c>
      <c r="E17" s="30" t="str">
        <f>CHOOSE(1+MOD(startday+4-2,7),"S","M","T","W","T","F","S")</f>
        <v>W</v>
      </c>
      <c r="F17" s="30" t="str">
        <f>CHOOSE(1+MOD(startday+5-2,7),"S","M","T","W","T","F","S")</f>
        <v>T</v>
      </c>
      <c r="G17" s="30" t="str">
        <f>CHOOSE(1+MOD(startday+6-2,7),"S","M","T","W","T","F","S")</f>
        <v>F</v>
      </c>
      <c r="H17" s="13" t="str">
        <f>CHOOSE(1+MOD(startday+7-2,7),"S","M","T","W","T","F","S")</f>
        <v>S</v>
      </c>
      <c r="J17" s="63" t="s">
        <v>21</v>
      </c>
      <c r="K17"/>
      <c r="L17"/>
      <c r="M17"/>
      <c r="N17"/>
      <c r="O17"/>
      <c r="P17"/>
      <c r="R17" s="12" t="str">
        <f>CHOOSE(1+MOD(startday+1-2,7),"S","M","T","W","T","F","S")</f>
        <v>S</v>
      </c>
      <c r="S17" s="30" t="str">
        <f>CHOOSE(1+MOD(startday+2-2,7),"S","M","T","W","T","F","S")</f>
        <v>M</v>
      </c>
      <c r="T17" s="30" t="str">
        <f>CHOOSE(1+MOD(startday+3-2,7),"S","M","T","W","T","F","S")</f>
        <v>T</v>
      </c>
      <c r="U17" s="30" t="str">
        <f>CHOOSE(1+MOD(startday+4-2,7),"S","M","T","W","T","F","S")</f>
        <v>W</v>
      </c>
      <c r="V17" s="30" t="str">
        <f>CHOOSE(1+MOD(startday+5-2,7),"S","M","T","W","T","F","S")</f>
        <v>T</v>
      </c>
      <c r="W17" s="30" t="str">
        <f>CHOOSE(1+MOD(startday+6-2,7),"S","M","T","W","T","F","S")</f>
        <v>F</v>
      </c>
      <c r="X17" s="13" t="str">
        <f>CHOOSE(1+MOD(startday+7-2,7),"S","M","T","W","T","F","S")</f>
        <v>S</v>
      </c>
      <c r="AA17" s="33"/>
    </row>
    <row r="18" spans="2:27" s="2" customFormat="1" x14ac:dyDescent="0.2">
      <c r="B18" s="64" t="str">
        <f>IF(WEEKDAY(B16,1)=startday,B16,"")</f>
        <v/>
      </c>
      <c r="C18" s="47" t="str">
        <f>IF(B18="",IF(WEEKDAY(B16,1)=MOD(startday,7)+1,B16,""),B18+1)</f>
        <v/>
      </c>
      <c r="D18" s="47" t="str">
        <f>IF(C18="",IF(WEEKDAY(B16,1)=MOD(startday+1,7)+1,B16,""),C18+1)</f>
        <v/>
      </c>
      <c r="E18" s="47" t="str">
        <f>IF(D18="",IF(WEEKDAY(B16,1)=MOD(startday+2,7)+1,B16,""),D18+1)</f>
        <v/>
      </c>
      <c r="F18" s="47" t="str">
        <f>IF(E18="",IF(WEEKDAY(B16,1)=MOD(startday+3,7)+1,B16,""),E18+1)</f>
        <v/>
      </c>
      <c r="G18" s="47">
        <f>IF(F18="",IF(WEEKDAY(B16,1)=MOD(startday+4,7)+1,B16,""),F18+1)</f>
        <v>45170</v>
      </c>
      <c r="H18" s="65">
        <f>IF(G18="",IF(WEEKDAY(B16,1)=MOD(startday+5,7)+1,B16,""),G18+1)</f>
        <v>45171</v>
      </c>
      <c r="J18" t="s">
        <v>50</v>
      </c>
      <c r="K18"/>
      <c r="L18"/>
      <c r="M18"/>
      <c r="N18"/>
      <c r="O18"/>
      <c r="P18"/>
      <c r="R18" s="17" t="str">
        <f>IF(WEEKDAY(R16,1)=startday,R16,"")</f>
        <v/>
      </c>
      <c r="S18" s="15" t="str">
        <f>IF(R18="",IF(WEEKDAY(R16,1)=MOD(startday,7)+1,R16,""),R18+1)</f>
        <v/>
      </c>
      <c r="T18" s="15" t="str">
        <f>IF(S18="",IF(WEEKDAY(R16,1)=MOD(startday+1,7)+1,R16,""),S18+1)</f>
        <v/>
      </c>
      <c r="U18" s="15" t="str">
        <f>IF(T18="",IF(WEEKDAY(R16,1)=MOD(startday+2,7)+1,R16,""),T18+1)</f>
        <v/>
      </c>
      <c r="V18" s="15" t="str">
        <f>IF(U18="",IF(WEEKDAY(R16,1)=MOD(startday+3,7)+1,R16,""),U18+1)</f>
        <v/>
      </c>
      <c r="W18" s="15">
        <f>IF(V18="",IF(WEEKDAY(R16,1)=MOD(startday+4,7)+1,R16,""),V18+1)</f>
        <v>45352</v>
      </c>
      <c r="X18" s="18">
        <f>IF(W18="",IF(WEEKDAY(R16,1)=MOD(startday+5,7)+1,R16,""),W18+1)</f>
        <v>45353</v>
      </c>
      <c r="AA18" s="33"/>
    </row>
    <row r="19" spans="2:27" s="2" customFormat="1" x14ac:dyDescent="0.2">
      <c r="B19" s="66">
        <f>IF(H18="","",IF(MONTH(H18+1)&lt;&gt;MONTH(H18),"",H18+1))</f>
        <v>45172</v>
      </c>
      <c r="C19" s="47">
        <f>IF(B19="","",IF(MONTH(B19+1)&lt;&gt;MONTH(B19),"",B19+1))</f>
        <v>45173</v>
      </c>
      <c r="D19" s="47">
        <f t="shared" ref="D19:D23" si="10">IF(C19="","",IF(MONTH(C19+1)&lt;&gt;MONTH(C19),"",C19+1))</f>
        <v>45174</v>
      </c>
      <c r="E19" s="47">
        <f>IF(D19="","",IF(MONTH(D19+1)&lt;&gt;MONTH(D19),"",D19+1))</f>
        <v>45175</v>
      </c>
      <c r="F19" s="47">
        <f t="shared" ref="F19:F23" si="11">IF(E19="","",IF(MONTH(E19+1)&lt;&gt;MONTH(E19),"",E19+1))</f>
        <v>45176</v>
      </c>
      <c r="G19" s="47">
        <f t="shared" ref="G19:G23" si="12">IF(F19="","",IF(MONTH(F19+1)&lt;&gt;MONTH(F19),"",F19+1))</f>
        <v>45177</v>
      </c>
      <c r="H19" s="65">
        <f t="shared" ref="H19:H23" si="13">IF(G19="","",IF(MONTH(G19+1)&lt;&gt;MONTH(G19),"",G19+1))</f>
        <v>45178</v>
      </c>
      <c r="J19" t="s">
        <v>63</v>
      </c>
      <c r="K19"/>
      <c r="L19"/>
      <c r="M19"/>
      <c r="N19"/>
      <c r="O19"/>
      <c r="P19"/>
      <c r="R19" s="67">
        <f>IF(X18="","",IF(MONTH(X18+1)&lt;&gt;MONTH(X18),"",X18+1))</f>
        <v>45354</v>
      </c>
      <c r="S19" s="47">
        <f>IF(R19="","",IF(MONTH(R19+1)&lt;&gt;MONTH(R19),"",R19+1))</f>
        <v>45355</v>
      </c>
      <c r="T19" s="67">
        <f t="shared" ref="T19:T23" si="14">IF(S19="","",IF(MONTH(S19+1)&lt;&gt;MONTH(S19),"",S19+1))</f>
        <v>45356</v>
      </c>
      <c r="U19" s="67">
        <f>IF(T19="","",IF(MONTH(T19+1)&lt;&gt;MONTH(T19),"",T19+1))</f>
        <v>45357</v>
      </c>
      <c r="V19" s="47">
        <f t="shared" ref="V19:V23" si="15">IF(U19="","",IF(MONTH(U19+1)&lt;&gt;MONTH(U19),"",U19+1))</f>
        <v>45358</v>
      </c>
      <c r="W19" s="47">
        <f t="shared" ref="W19:W23" si="16">IF(V19="","",IF(MONTH(V19+1)&lt;&gt;MONTH(V19),"",V19+1))</f>
        <v>45359</v>
      </c>
      <c r="X19" s="65">
        <f t="shared" ref="X19:X23" si="17">IF(W19="","",IF(MONTH(W19+1)&lt;&gt;MONTH(W19),"",W19+1))</f>
        <v>45360</v>
      </c>
      <c r="AA19" s="53" t="s">
        <v>11</v>
      </c>
    </row>
    <row r="20" spans="2:27" s="2" customFormat="1" x14ac:dyDescent="0.2">
      <c r="B20" s="66">
        <f t="shared" ref="B20:B23" si="18">IF(H19="","",IF(MONTH(H19+1)&lt;&gt;MONTH(H19),"",H19+1))</f>
        <v>45179</v>
      </c>
      <c r="C20" s="47">
        <f t="shared" ref="C20:C23" si="19">IF(B20="","",IF(MONTH(B20+1)&lt;&gt;MONTH(B20),"",B20+1))</f>
        <v>45180</v>
      </c>
      <c r="D20" s="46">
        <f t="shared" si="10"/>
        <v>45181</v>
      </c>
      <c r="E20" s="46">
        <f t="shared" ref="E20:E23" si="20">IF(D20="","",IF(MONTH(D20+1)&lt;&gt;MONTH(D20),"",D20+1))</f>
        <v>45182</v>
      </c>
      <c r="F20" s="47">
        <f t="shared" si="11"/>
        <v>45183</v>
      </c>
      <c r="G20" s="67">
        <f t="shared" si="12"/>
        <v>45184</v>
      </c>
      <c r="H20" s="65">
        <f t="shared" si="13"/>
        <v>45185</v>
      </c>
      <c r="J20" t="s">
        <v>39</v>
      </c>
      <c r="K20"/>
      <c r="L20"/>
      <c r="M20"/>
      <c r="N20"/>
      <c r="O20"/>
      <c r="P20"/>
      <c r="R20" s="66">
        <f t="shared" ref="R20:R23" si="21">IF(X19="","",IF(MONTH(X19+1)&lt;&gt;MONTH(X19),"",X19+1))</f>
        <v>45361</v>
      </c>
      <c r="S20" s="47">
        <f t="shared" ref="S20:S23" si="22">IF(R20="","",IF(MONTH(R20+1)&lt;&gt;MONTH(R20),"",R20+1))</f>
        <v>45362</v>
      </c>
      <c r="T20" s="67">
        <f t="shared" si="14"/>
        <v>45363</v>
      </c>
      <c r="U20" s="67">
        <f t="shared" ref="U20:U23" si="23">IF(T20="","",IF(MONTH(T20+1)&lt;&gt;MONTH(T20),"",T20+1))</f>
        <v>45364</v>
      </c>
      <c r="V20" s="47">
        <f t="shared" si="15"/>
        <v>45365</v>
      </c>
      <c r="W20" s="67">
        <f t="shared" si="16"/>
        <v>45366</v>
      </c>
      <c r="X20" s="74">
        <f t="shared" si="17"/>
        <v>45367</v>
      </c>
      <c r="AA20" s="53"/>
    </row>
    <row r="21" spans="2:27" s="2" customFormat="1" x14ac:dyDescent="0.2">
      <c r="B21" s="66">
        <f t="shared" si="18"/>
        <v>45186</v>
      </c>
      <c r="C21" s="47">
        <f t="shared" si="19"/>
        <v>45187</v>
      </c>
      <c r="D21" s="67">
        <f t="shared" si="10"/>
        <v>45188</v>
      </c>
      <c r="E21" s="67">
        <f t="shared" si="20"/>
        <v>45189</v>
      </c>
      <c r="F21" s="47">
        <f t="shared" si="11"/>
        <v>45190</v>
      </c>
      <c r="G21" s="47">
        <f t="shared" si="12"/>
        <v>45191</v>
      </c>
      <c r="H21" s="65">
        <f t="shared" si="13"/>
        <v>45192</v>
      </c>
      <c r="J21" s="63" t="s">
        <v>35</v>
      </c>
      <c r="K21"/>
      <c r="L21"/>
      <c r="M21"/>
      <c r="N21"/>
      <c r="O21"/>
      <c r="P21"/>
      <c r="R21" s="66">
        <f t="shared" si="21"/>
        <v>45368</v>
      </c>
      <c r="S21" s="47">
        <f t="shared" si="22"/>
        <v>45369</v>
      </c>
      <c r="T21" s="67">
        <f t="shared" si="14"/>
        <v>45370</v>
      </c>
      <c r="U21" s="67">
        <f t="shared" si="23"/>
        <v>45371</v>
      </c>
      <c r="V21" s="47">
        <f t="shared" si="15"/>
        <v>45372</v>
      </c>
      <c r="W21" s="47">
        <f t="shared" si="16"/>
        <v>45373</v>
      </c>
      <c r="X21" s="74">
        <f t="shared" si="17"/>
        <v>45374</v>
      </c>
      <c r="AA21" s="53"/>
    </row>
    <row r="22" spans="2:27" s="2" customFormat="1" x14ac:dyDescent="0.2">
      <c r="B22" s="66">
        <f t="shared" si="18"/>
        <v>45193</v>
      </c>
      <c r="C22" s="47">
        <f t="shared" si="19"/>
        <v>45194</v>
      </c>
      <c r="D22" s="67">
        <f t="shared" si="10"/>
        <v>45195</v>
      </c>
      <c r="E22" s="67">
        <f t="shared" si="20"/>
        <v>45196</v>
      </c>
      <c r="F22" s="47">
        <f t="shared" si="11"/>
        <v>45197</v>
      </c>
      <c r="G22" s="47">
        <f t="shared" si="12"/>
        <v>45198</v>
      </c>
      <c r="H22" s="65">
        <f t="shared" si="13"/>
        <v>45199</v>
      </c>
      <c r="J22" s="63" t="s">
        <v>28</v>
      </c>
      <c r="K22"/>
      <c r="L22"/>
      <c r="M22"/>
      <c r="N22"/>
      <c r="O22"/>
      <c r="P22"/>
      <c r="R22" s="66">
        <f t="shared" si="21"/>
        <v>45375</v>
      </c>
      <c r="S22" s="47">
        <f t="shared" si="22"/>
        <v>45376</v>
      </c>
      <c r="T22" s="67">
        <f t="shared" si="14"/>
        <v>45377</v>
      </c>
      <c r="U22" s="67">
        <f t="shared" si="23"/>
        <v>45378</v>
      </c>
      <c r="V22" s="47">
        <f t="shared" si="15"/>
        <v>45379</v>
      </c>
      <c r="W22" s="47">
        <f t="shared" si="16"/>
        <v>45380</v>
      </c>
      <c r="X22" s="74">
        <f t="shared" si="17"/>
        <v>45381</v>
      </c>
      <c r="AA22" s="53" t="s">
        <v>12</v>
      </c>
    </row>
    <row r="23" spans="2:27" s="2" customFormat="1" x14ac:dyDescent="0.2">
      <c r="B23" s="64" t="str">
        <f t="shared" si="18"/>
        <v/>
      </c>
      <c r="C23" s="47" t="str">
        <f t="shared" si="19"/>
        <v/>
      </c>
      <c r="D23" s="47" t="str">
        <f t="shared" si="10"/>
        <v/>
      </c>
      <c r="E23" s="47" t="str">
        <f t="shared" si="20"/>
        <v/>
      </c>
      <c r="F23" s="47" t="str">
        <f t="shared" si="11"/>
        <v/>
      </c>
      <c r="G23" s="47" t="str">
        <f t="shared" si="12"/>
        <v/>
      </c>
      <c r="H23" s="65" t="str">
        <f t="shared" si="13"/>
        <v/>
      </c>
      <c r="J23" s="63" t="s">
        <v>22</v>
      </c>
      <c r="K23"/>
      <c r="L23"/>
      <c r="M23"/>
      <c r="N23"/>
      <c r="O23"/>
      <c r="P23"/>
      <c r="R23" s="66">
        <f t="shared" si="21"/>
        <v>45382</v>
      </c>
      <c r="S23" s="47" t="str">
        <f t="shared" si="22"/>
        <v/>
      </c>
      <c r="T23" s="47" t="str">
        <f t="shared" si="14"/>
        <v/>
      </c>
      <c r="U23" s="47" t="str">
        <f t="shared" si="23"/>
        <v/>
      </c>
      <c r="V23" s="47" t="str">
        <f t="shared" si="15"/>
        <v/>
      </c>
      <c r="W23" s="47" t="str">
        <f t="shared" si="16"/>
        <v/>
      </c>
      <c r="X23" s="74" t="str">
        <f t="shared" si="17"/>
        <v/>
      </c>
      <c r="AA23" s="53"/>
    </row>
    <row r="24" spans="2:27" s="2" customFormat="1" ht="12" customHeight="1" x14ac:dyDescent="0.2">
      <c r="B24" s="48">
        <f>DATE(YEAR(B16+35),MONTH(B16+35),1)</f>
        <v>45200</v>
      </c>
      <c r="C24" s="49"/>
      <c r="D24" s="49"/>
      <c r="E24" s="49"/>
      <c r="F24" s="49"/>
      <c r="G24" s="49"/>
      <c r="H24" s="50"/>
      <c r="J24" t="s">
        <v>40</v>
      </c>
      <c r="K24"/>
      <c r="L24"/>
      <c r="M24"/>
      <c r="N24"/>
      <c r="O24"/>
      <c r="P24"/>
      <c r="R24" s="54">
        <f>DATE(YEAR(R16+35),MONTH(R16+35),1)</f>
        <v>45383</v>
      </c>
      <c r="S24" s="49"/>
      <c r="T24" s="49"/>
      <c r="U24" s="49"/>
      <c r="V24" s="49"/>
      <c r="W24" s="49"/>
      <c r="X24" s="49"/>
      <c r="AA24" s="53"/>
    </row>
    <row r="25" spans="2:27" s="2" customFormat="1" ht="12" customHeight="1" x14ac:dyDescent="0.2">
      <c r="B25" s="12" t="str">
        <f>CHOOSE(1+MOD(startday+1-2,7),"S","M","T","W","T","F","S")</f>
        <v>S</v>
      </c>
      <c r="C25" s="30" t="str">
        <f>CHOOSE(1+MOD(startday+2-2,7),"S","M","T","W","T","F","S")</f>
        <v>M</v>
      </c>
      <c r="D25" s="30" t="str">
        <f>CHOOSE(1+MOD(startday+3-2,7),"S","M","T","W","T","F","S")</f>
        <v>T</v>
      </c>
      <c r="E25" s="30" t="str">
        <f>CHOOSE(1+MOD(startday+4-2,7),"S","M","T","W","T","F","S")</f>
        <v>W</v>
      </c>
      <c r="F25" s="30" t="str">
        <f>CHOOSE(1+MOD(startday+5-2,7),"S","M","T","W","T","F","S")</f>
        <v>T</v>
      </c>
      <c r="G25" s="30" t="str">
        <f>CHOOSE(1+MOD(startday+6-2,7),"S","M","T","W","T","F","S")</f>
        <v>F</v>
      </c>
      <c r="H25" s="13" t="str">
        <f>CHOOSE(1+MOD(startday+7-2,7),"S","M","T","W","T","F","S")</f>
        <v>S</v>
      </c>
      <c r="J25" s="63" t="s">
        <v>23</v>
      </c>
      <c r="K25"/>
      <c r="L25"/>
      <c r="M25"/>
      <c r="N25"/>
      <c r="O25"/>
      <c r="P25"/>
      <c r="R25" s="12" t="str">
        <f>CHOOSE(1+MOD(startday+1-2,7),"S","M","T","W","T","F","S")</f>
        <v>S</v>
      </c>
      <c r="S25" s="30" t="str">
        <f>CHOOSE(1+MOD(startday+2-2,7),"S","M","T","W","T","F","S")</f>
        <v>M</v>
      </c>
      <c r="T25" s="30" t="str">
        <f>CHOOSE(1+MOD(startday+3-2,7),"S","M","T","W","T","F","S")</f>
        <v>T</v>
      </c>
      <c r="U25" s="30" t="str">
        <f>CHOOSE(1+MOD(startday+4-2,7),"S","M","T","W","T","F","S")</f>
        <v>W</v>
      </c>
      <c r="V25" s="30" t="str">
        <f>CHOOSE(1+MOD(startday+5-2,7),"S","M","T","W","T","F","S")</f>
        <v>T</v>
      </c>
      <c r="W25" s="30" t="str">
        <f>CHOOSE(1+MOD(startday+6-2,7),"S","M","T","W","T","F","S")</f>
        <v>F</v>
      </c>
      <c r="X25" s="13" t="str">
        <f>CHOOSE(1+MOD(startday+7-2,7),"S","M","T","W","T","F","S")</f>
        <v>S</v>
      </c>
      <c r="AA25" s="53"/>
    </row>
    <row r="26" spans="2:27" s="2" customFormat="1" x14ac:dyDescent="0.2">
      <c r="B26" s="67">
        <f>IF(WEEKDAY(B24,1)=startday,B24,"")</f>
        <v>45200</v>
      </c>
      <c r="C26" s="47">
        <f>IF(B26="",IF(WEEKDAY(B24,1)=MOD(startday,7)+1,B24,""),B26+1)</f>
        <v>45201</v>
      </c>
      <c r="D26" s="67">
        <f>IF(C26="",IF(WEEKDAY(B24,1)=MOD(startday+1,7)+1,B24,""),C26+1)</f>
        <v>45202</v>
      </c>
      <c r="E26" s="67">
        <f>IF(D26="",IF(WEEKDAY(B24,1)=MOD(startday+2,7)+1,B24,""),D26+1)</f>
        <v>45203</v>
      </c>
      <c r="F26" s="47">
        <f>IF(E26="",IF(WEEKDAY(B24,1)=MOD(startday+3,7)+1,B24,""),E26+1)</f>
        <v>45204</v>
      </c>
      <c r="G26" s="47">
        <f>IF(F26="",IF(WEEKDAY(B24,1)=MOD(startday+4,7)+1,B24,""),F26+1)</f>
        <v>45205</v>
      </c>
      <c r="H26" s="65">
        <f>IF(G26="",IF(WEEKDAY(B24,1)=MOD(startday+5,7)+1,B24,""),G26+1)</f>
        <v>45206</v>
      </c>
      <c r="J26" t="s">
        <v>41</v>
      </c>
      <c r="K26"/>
      <c r="L26"/>
      <c r="M26"/>
      <c r="N26"/>
      <c r="O26"/>
      <c r="P26"/>
      <c r="R26" s="40" t="str">
        <f>IF(WEEKDAY(R24,1)=startday,R24,"")</f>
        <v/>
      </c>
      <c r="S26" s="39">
        <f>IF(R26="",IF(WEEKDAY(R24,1)=MOD(startday,7)+1,R24,""),R26+1)</f>
        <v>45383</v>
      </c>
      <c r="T26" s="39">
        <f>IF(S26="",IF(WEEKDAY(R24,1)=MOD(startday+1,7)+1,R24,""),S26+1)</f>
        <v>45384</v>
      </c>
      <c r="U26" s="39">
        <f>IF(T26="",IF(WEEKDAY(R24,1)=MOD(startday+2,7)+1,R24,""),T26+1)</f>
        <v>45385</v>
      </c>
      <c r="V26" s="39">
        <f>IF(U26="",IF(WEEKDAY(R24,1)=MOD(startday+3,7)+1,R24,""),U26+1)</f>
        <v>45386</v>
      </c>
      <c r="W26" s="39">
        <f>IF(V26="",IF(WEEKDAY(R24,1)=MOD(startday+4,7)+1,R24,""),V26+1)</f>
        <v>45387</v>
      </c>
      <c r="X26" s="40">
        <f>IF(W26="",IF(WEEKDAY(R24,1)=MOD(startday+5,7)+1,R24,""),W26+1)</f>
        <v>45388</v>
      </c>
      <c r="AA26" s="53"/>
    </row>
    <row r="27" spans="2:27" s="2" customFormat="1" x14ac:dyDescent="0.2">
      <c r="B27" s="66">
        <f>IF(H26="","",IF(MONTH(H26+1)&lt;&gt;MONTH(H26),"",H26+1))</f>
        <v>45207</v>
      </c>
      <c r="C27" s="47">
        <f>IF(B27="","",IF(MONTH(B27+1)&lt;&gt;MONTH(B27),"",B27+1))</f>
        <v>45208</v>
      </c>
      <c r="D27" s="67">
        <f t="shared" ref="D27:D31" si="24">IF(C27="","",IF(MONTH(C27+1)&lt;&gt;MONTH(C27),"",C27+1))</f>
        <v>45209</v>
      </c>
      <c r="E27" s="67">
        <f>IF(D27="","",IF(MONTH(D27+1)&lt;&gt;MONTH(D27),"",D27+1))</f>
        <v>45210</v>
      </c>
      <c r="F27" s="47">
        <f t="shared" ref="F27:F31" si="25">IF(E27="","",IF(MONTH(E27+1)&lt;&gt;MONTH(E27),"",E27+1))</f>
        <v>45211</v>
      </c>
      <c r="G27" s="47">
        <f t="shared" ref="G27:G31" si="26">IF(F27="","",IF(MONTH(F27+1)&lt;&gt;MONTH(F27),"",F27+1))</f>
        <v>45212</v>
      </c>
      <c r="H27" s="65">
        <f t="shared" ref="H27:H31" si="27">IF(G27="","",IF(MONTH(G27+1)&lt;&gt;MONTH(G27),"",G27+1))</f>
        <v>45213</v>
      </c>
      <c r="J27" t="s">
        <v>51</v>
      </c>
      <c r="K27"/>
      <c r="L27"/>
      <c r="M27"/>
      <c r="N27"/>
      <c r="O27"/>
      <c r="P27"/>
      <c r="R27" s="66">
        <f>IF(X26="","",IF(MONTH(X26+1)&lt;&gt;MONTH(X26),"",X26+1))</f>
        <v>45389</v>
      </c>
      <c r="S27" s="47">
        <f>IF(R27="","",IF(MONTH(R27+1)&lt;&gt;MONTH(R27),"",R27+1))</f>
        <v>45390</v>
      </c>
      <c r="T27" s="67">
        <f t="shared" ref="T27:T31" si="28">IF(S27="","",IF(MONTH(S27+1)&lt;&gt;MONTH(S27),"",S27+1))</f>
        <v>45391</v>
      </c>
      <c r="U27" s="67">
        <f>IF(T27="","",IF(MONTH(T27+1)&lt;&gt;MONTH(T27),"",T27+1))</f>
        <v>45392</v>
      </c>
      <c r="V27" s="47">
        <f t="shared" ref="V27:V31" si="29">IF(U27="","",IF(MONTH(U27+1)&lt;&gt;MONTH(U27),"",U27+1))</f>
        <v>45393</v>
      </c>
      <c r="W27" s="47">
        <f t="shared" ref="W27:W31" si="30">IF(V27="","",IF(MONTH(V27+1)&lt;&gt;MONTH(V27),"",V27+1))</f>
        <v>45394</v>
      </c>
      <c r="X27" s="65">
        <f t="shared" ref="X27:X31" si="31">IF(W27="","",IF(MONTH(W27+1)&lt;&gt;MONTH(W27),"",W27+1))</f>
        <v>45395</v>
      </c>
      <c r="AA27" s="33"/>
    </row>
    <row r="28" spans="2:27" s="2" customFormat="1" x14ac:dyDescent="0.2">
      <c r="B28" s="66">
        <f t="shared" ref="B28:B31" si="32">IF(H27="","",IF(MONTH(H27+1)&lt;&gt;MONTH(H27),"",H27+1))</f>
        <v>45214</v>
      </c>
      <c r="C28" s="47">
        <f t="shared" ref="C28:C31" si="33">IF(B28="","",IF(MONTH(B28+1)&lt;&gt;MONTH(B28),"",B28+1))</f>
        <v>45215</v>
      </c>
      <c r="D28" s="67">
        <f t="shared" si="24"/>
        <v>45216</v>
      </c>
      <c r="E28" s="67">
        <f t="shared" ref="E28:E31" si="34">IF(D28="","",IF(MONTH(D28+1)&lt;&gt;MONTH(D28),"",D28+1))</f>
        <v>45217</v>
      </c>
      <c r="F28" s="47">
        <f t="shared" si="25"/>
        <v>45218</v>
      </c>
      <c r="G28" s="67">
        <f t="shared" si="26"/>
        <v>45219</v>
      </c>
      <c r="H28" s="65">
        <f t="shared" si="27"/>
        <v>45220</v>
      </c>
      <c r="J28" s="63" t="s">
        <v>30</v>
      </c>
      <c r="K28"/>
      <c r="L28"/>
      <c r="M28"/>
      <c r="N28"/>
      <c r="O28"/>
      <c r="P28"/>
      <c r="R28" s="66">
        <f t="shared" ref="R28:R31" si="35">IF(X27="","",IF(MONTH(X27+1)&lt;&gt;MONTH(X27),"",X27+1))</f>
        <v>45396</v>
      </c>
      <c r="S28" s="47">
        <f t="shared" ref="S28:S31" si="36">IF(R28="","",IF(MONTH(R28+1)&lt;&gt;MONTH(R28),"",R28+1))</f>
        <v>45397</v>
      </c>
      <c r="T28" s="67">
        <f t="shared" si="28"/>
        <v>45398</v>
      </c>
      <c r="U28" s="67">
        <f t="shared" ref="U28:U31" si="37">IF(T28="","",IF(MONTH(T28+1)&lt;&gt;MONTH(T28),"",T28+1))</f>
        <v>45399</v>
      </c>
      <c r="V28" s="47">
        <f t="shared" si="29"/>
        <v>45400</v>
      </c>
      <c r="W28" s="67">
        <f t="shared" si="30"/>
        <v>45401</v>
      </c>
      <c r="X28" s="65">
        <f t="shared" si="31"/>
        <v>45402</v>
      </c>
      <c r="AA28" s="53" t="s">
        <v>13</v>
      </c>
    </row>
    <row r="29" spans="2:27" s="2" customFormat="1" x14ac:dyDescent="0.2">
      <c r="B29" s="66">
        <f t="shared" si="32"/>
        <v>45221</v>
      </c>
      <c r="C29" s="47">
        <f t="shared" si="33"/>
        <v>45222</v>
      </c>
      <c r="D29" s="67">
        <f t="shared" si="24"/>
        <v>45223</v>
      </c>
      <c r="E29" s="67">
        <f t="shared" si="34"/>
        <v>45224</v>
      </c>
      <c r="F29" s="47">
        <f t="shared" si="25"/>
        <v>45225</v>
      </c>
      <c r="G29" s="47">
        <f t="shared" si="26"/>
        <v>45226</v>
      </c>
      <c r="H29" s="65">
        <f t="shared" si="27"/>
        <v>45227</v>
      </c>
      <c r="J29" s="63" t="s">
        <v>24</v>
      </c>
      <c r="K29"/>
      <c r="L29"/>
      <c r="M29"/>
      <c r="N29"/>
      <c r="O29"/>
      <c r="P29"/>
      <c r="R29" s="66">
        <f t="shared" si="35"/>
        <v>45403</v>
      </c>
      <c r="S29" s="47">
        <f t="shared" si="36"/>
        <v>45404</v>
      </c>
      <c r="T29" s="67">
        <f t="shared" si="28"/>
        <v>45405</v>
      </c>
      <c r="U29" s="67">
        <f t="shared" si="37"/>
        <v>45406</v>
      </c>
      <c r="V29" s="47">
        <f t="shared" si="29"/>
        <v>45407</v>
      </c>
      <c r="W29" s="47">
        <f t="shared" si="30"/>
        <v>45408</v>
      </c>
      <c r="X29" s="75">
        <f t="shared" si="31"/>
        <v>45409</v>
      </c>
      <c r="AA29" s="53"/>
    </row>
    <row r="30" spans="2:27" s="2" customFormat="1" x14ac:dyDescent="0.2">
      <c r="B30" s="66">
        <f t="shared" si="32"/>
        <v>45228</v>
      </c>
      <c r="C30" s="47">
        <f t="shared" si="33"/>
        <v>45229</v>
      </c>
      <c r="D30" s="69">
        <f t="shared" si="24"/>
        <v>45230</v>
      </c>
      <c r="E30" s="67" t="str">
        <f t="shared" si="34"/>
        <v/>
      </c>
      <c r="F30" s="47" t="str">
        <f t="shared" si="25"/>
        <v/>
      </c>
      <c r="G30" s="47" t="str">
        <f t="shared" si="26"/>
        <v/>
      </c>
      <c r="H30" s="65" t="str">
        <f t="shared" si="27"/>
        <v/>
      </c>
      <c r="J30" t="s">
        <v>31</v>
      </c>
      <c r="K30"/>
      <c r="L30"/>
      <c r="M30"/>
      <c r="N30"/>
      <c r="O30"/>
      <c r="P30"/>
      <c r="R30" s="66">
        <f t="shared" si="35"/>
        <v>45410</v>
      </c>
      <c r="S30" s="47">
        <f t="shared" si="36"/>
        <v>45411</v>
      </c>
      <c r="T30" s="67">
        <f t="shared" si="28"/>
        <v>45412</v>
      </c>
      <c r="U30" s="67" t="str">
        <f t="shared" si="37"/>
        <v/>
      </c>
      <c r="V30" s="47" t="str">
        <f t="shared" si="29"/>
        <v/>
      </c>
      <c r="W30" s="47" t="str">
        <f t="shared" si="30"/>
        <v/>
      </c>
      <c r="X30" s="65" t="str">
        <f t="shared" si="31"/>
        <v/>
      </c>
      <c r="AA30" s="53"/>
    </row>
    <row r="31" spans="2:27" s="2" customFormat="1" x14ac:dyDescent="0.2">
      <c r="B31" s="17" t="str">
        <f t="shared" si="32"/>
        <v/>
      </c>
      <c r="C31" s="15" t="str">
        <f t="shared" si="33"/>
        <v/>
      </c>
      <c r="D31" s="15" t="str">
        <f t="shared" si="24"/>
        <v/>
      </c>
      <c r="E31" s="15" t="str">
        <f t="shared" si="34"/>
        <v/>
      </c>
      <c r="F31" s="15" t="str">
        <f t="shared" si="25"/>
        <v/>
      </c>
      <c r="G31" s="15" t="str">
        <f t="shared" si="26"/>
        <v/>
      </c>
      <c r="H31" s="18" t="str">
        <f t="shared" si="27"/>
        <v/>
      </c>
      <c r="J31" t="s">
        <v>27</v>
      </c>
      <c r="K31"/>
      <c r="L31"/>
      <c r="M31"/>
      <c r="N31"/>
      <c r="O31"/>
      <c r="P31"/>
      <c r="R31" s="17" t="str">
        <f t="shared" si="35"/>
        <v/>
      </c>
      <c r="S31" s="15" t="str">
        <f t="shared" si="36"/>
        <v/>
      </c>
      <c r="T31" s="15" t="str">
        <f t="shared" si="28"/>
        <v/>
      </c>
      <c r="U31" s="15" t="str">
        <f t="shared" si="37"/>
        <v/>
      </c>
      <c r="V31" s="15" t="str">
        <f t="shared" si="29"/>
        <v/>
      </c>
      <c r="W31" s="15" t="str">
        <f t="shared" si="30"/>
        <v/>
      </c>
      <c r="X31" s="18" t="str">
        <f t="shared" si="31"/>
        <v/>
      </c>
      <c r="AA31" s="53"/>
    </row>
    <row r="32" spans="2:27" s="2" customFormat="1" x14ac:dyDescent="0.2">
      <c r="B32" s="48">
        <f>DATE(YEAR(B24+35),MONTH(B24+35),1)</f>
        <v>45231</v>
      </c>
      <c r="C32" s="49"/>
      <c r="D32" s="49"/>
      <c r="E32" s="49"/>
      <c r="F32" s="49"/>
      <c r="G32" s="49"/>
      <c r="H32" s="50"/>
      <c r="J32" s="63" t="s">
        <v>36</v>
      </c>
      <c r="K32"/>
      <c r="L32"/>
      <c r="M32"/>
      <c r="N32"/>
      <c r="O32"/>
      <c r="P32"/>
      <c r="R32" s="48">
        <f>DATE(YEAR(R24+35),MONTH(R24+35),1)</f>
        <v>45413</v>
      </c>
      <c r="S32" s="49"/>
      <c r="T32" s="49"/>
      <c r="U32" s="49"/>
      <c r="V32" s="49"/>
      <c r="W32" s="49"/>
      <c r="X32" s="50"/>
      <c r="AA32" s="53"/>
    </row>
    <row r="33" spans="2:27" s="2" customFormat="1" x14ac:dyDescent="0.2">
      <c r="B33" s="12" t="str">
        <f>CHOOSE(1+MOD(startday+1-2,7),"S","M","T","W","T","F","S")</f>
        <v>S</v>
      </c>
      <c r="C33" s="30" t="str">
        <f>CHOOSE(1+MOD(startday+2-2,7),"S","M","T","W","T","F","S")</f>
        <v>M</v>
      </c>
      <c r="D33" s="30" t="str">
        <f>CHOOSE(1+MOD(startday+3-2,7),"S","M","T","W","T","F","S")</f>
        <v>T</v>
      </c>
      <c r="E33" s="30" t="str">
        <f>CHOOSE(1+MOD(startday+4-2,7),"S","M","T","W","T","F","S")</f>
        <v>W</v>
      </c>
      <c r="F33" s="30" t="str">
        <f>CHOOSE(1+MOD(startday+5-2,7),"S","M","T","W","T","F","S")</f>
        <v>T</v>
      </c>
      <c r="G33" s="30" t="str">
        <f>CHOOSE(1+MOD(startday+6-2,7),"S","M","T","W","T","F","S")</f>
        <v>F</v>
      </c>
      <c r="H33" s="13" t="str">
        <f>CHOOSE(1+MOD(startday+7-2,7),"S","M","T","W","T","F","S")</f>
        <v>S</v>
      </c>
      <c r="J33" s="63" t="s">
        <v>26</v>
      </c>
      <c r="K33"/>
      <c r="L33"/>
      <c r="M33"/>
      <c r="N33"/>
      <c r="O33"/>
      <c r="P33"/>
      <c r="R33" s="12" t="str">
        <f>CHOOSE(1+MOD(startday+1-2,7),"S","M","T","W","T","F","S")</f>
        <v>S</v>
      </c>
      <c r="S33" s="30" t="str">
        <f>CHOOSE(1+MOD(startday+2-2,7),"S","M","T","W","T","F","S")</f>
        <v>M</v>
      </c>
      <c r="T33" s="30" t="str">
        <f>CHOOSE(1+MOD(startday+3-2,7),"S","M","T","W","T","F","S")</f>
        <v>T</v>
      </c>
      <c r="U33" s="30" t="str">
        <f>CHOOSE(1+MOD(startday+4-2,7),"S","M","T","W","T","F","S")</f>
        <v>W</v>
      </c>
      <c r="V33" s="30" t="str">
        <f>CHOOSE(1+MOD(startday+5-2,7),"S","M","T","W","T","F","S")</f>
        <v>T</v>
      </c>
      <c r="W33" s="30" t="str">
        <f>CHOOSE(1+MOD(startday+6-2,7),"S","M","T","W","T","F","S")</f>
        <v>F</v>
      </c>
      <c r="X33" s="13" t="str">
        <f>CHOOSE(1+MOD(startday+7-2,7),"S","M","T","W","T","F","S")</f>
        <v>S</v>
      </c>
      <c r="AA33" s="53"/>
    </row>
    <row r="34" spans="2:27" s="2" customFormat="1" x14ac:dyDescent="0.2">
      <c r="B34" s="64" t="str">
        <f>IF(WEEKDAY(B32,1)=startday,B32,"")</f>
        <v/>
      </c>
      <c r="C34" s="47" t="str">
        <f>IF(B34="",IF(WEEKDAY(B32,1)=MOD(startday,7)+1,B32,""),B34+1)</f>
        <v/>
      </c>
      <c r="D34" s="47" t="str">
        <f>IF(C34="",IF(WEEKDAY(B32,1)=MOD(startday+1,7)+1,B32,""),C34+1)</f>
        <v/>
      </c>
      <c r="E34" s="67">
        <f>IF(D34="",IF(WEEKDAY(B32,1)=MOD(startday+2,7)+1,B32,""),D34+1)</f>
        <v>45231</v>
      </c>
      <c r="F34" s="47">
        <f>IF(E34="",IF(WEEKDAY(B32,1)=MOD(startday+3,7)+1,B32,""),E34+1)</f>
        <v>45232</v>
      </c>
      <c r="G34" s="47">
        <f>IF(F34="",IF(WEEKDAY(B32,1)=MOD(startday+4,7)+1,B32,""),F34+1)</f>
        <v>45233</v>
      </c>
      <c r="H34" s="65">
        <f>IF(G34="",IF(WEEKDAY(B32,1)=MOD(startday+5,7)+1,B32,""),G34+1)</f>
        <v>45234</v>
      </c>
      <c r="J34" s="63" t="s">
        <v>25</v>
      </c>
      <c r="K34"/>
      <c r="L34"/>
      <c r="M34"/>
      <c r="N34"/>
      <c r="O34"/>
      <c r="P34"/>
      <c r="Q34" s="42"/>
      <c r="R34" s="64" t="str">
        <f>IF(WEEKDAY(R32,1)=startday,R32,"")</f>
        <v/>
      </c>
      <c r="S34" s="47" t="str">
        <f>IF(R34="",IF(WEEKDAY(R32,1)=MOD(startday,7)+1,R32,""),R34+1)</f>
        <v/>
      </c>
      <c r="T34" s="67" t="str">
        <f>IF(S34="",IF(WEEKDAY(R32,1)=MOD(startday+1,7)+1,R32,""),S34+1)</f>
        <v/>
      </c>
      <c r="U34" s="67">
        <f>IF(T34="",IF(WEEKDAY(R32,1)=MOD(startday+2,7)+1,R32,""),T34+1)</f>
        <v>45413</v>
      </c>
      <c r="V34" s="47">
        <f>IF(U34="",IF(WEEKDAY(R32,1)=MOD(startday+3,7)+1,R32,""),U34+1)</f>
        <v>45414</v>
      </c>
      <c r="W34" s="47">
        <f>IF(V34="",IF(WEEKDAY(R32,1)=MOD(startday+4,7)+1,R32,""),V34+1)</f>
        <v>45415</v>
      </c>
      <c r="X34" s="65">
        <f>IF(W34="",IF(WEEKDAY(R32,1)=MOD(startday+5,7)+1,R32,""),W34+1)</f>
        <v>45416</v>
      </c>
      <c r="AA34" s="36"/>
    </row>
    <row r="35" spans="2:27" s="2" customFormat="1" ht="12" customHeight="1" x14ac:dyDescent="0.2">
      <c r="B35" s="67">
        <f>IF(H34="","",IF(MONTH(H34+1)&lt;&gt;MONTH(H34),"",H34+1))</f>
        <v>45235</v>
      </c>
      <c r="C35" s="47">
        <f>IF(B35="","",IF(MONTH(B35+1)&lt;&gt;MONTH(B35),"",B35+1))</f>
        <v>45236</v>
      </c>
      <c r="D35" s="67">
        <f t="shared" ref="D35:D39" si="38">IF(C35="","",IF(MONTH(C35+1)&lt;&gt;MONTH(C35),"",C35+1))</f>
        <v>45237</v>
      </c>
      <c r="E35" s="67">
        <f>IF(D35="","",IF(MONTH(D35+1)&lt;&gt;MONTH(D35),"",D35+1))</f>
        <v>45238</v>
      </c>
      <c r="F35" s="47">
        <f t="shared" ref="F35:F39" si="39">IF(E35="","",IF(MONTH(E35+1)&lt;&gt;MONTH(E35),"",E35+1))</f>
        <v>45239</v>
      </c>
      <c r="G35" s="47">
        <f t="shared" ref="G35:G39" si="40">IF(F35="","",IF(MONTH(F35+1)&lt;&gt;MONTH(F35),"",F35+1))</f>
        <v>45240</v>
      </c>
      <c r="H35" s="65">
        <f t="shared" ref="H35:H39" si="41">IF(G35="","",IF(MONTH(G35+1)&lt;&gt;MONTH(G35),"",G35+1))</f>
        <v>45241</v>
      </c>
      <c r="J35" t="s">
        <v>52</v>
      </c>
      <c r="K35"/>
      <c r="L35"/>
      <c r="M35"/>
      <c r="N35"/>
      <c r="O35"/>
      <c r="P35"/>
      <c r="Q35" s="42"/>
      <c r="R35" s="66">
        <f>IF(X34="","",IF(MONTH(X34+1)&lt;&gt;MONTH(X34),"",X34+1))</f>
        <v>45417</v>
      </c>
      <c r="S35" s="15">
        <f>IF(R35="","",IF(MONTH(R35+1)&lt;&gt;MONTH(R35),"",R35+1))</f>
        <v>45418</v>
      </c>
      <c r="T35" s="46">
        <f t="shared" ref="T35:T39" si="42">IF(S35="","",IF(MONTH(S35+1)&lt;&gt;MONTH(S35),"",S35+1))</f>
        <v>45419</v>
      </c>
      <c r="U35" s="46">
        <f>IF(T35="","",IF(MONTH(T35+1)&lt;&gt;MONTH(T35),"",T35+1))</f>
        <v>45420</v>
      </c>
      <c r="V35" s="47">
        <f t="shared" ref="V35:V39" si="43">IF(U35="","",IF(MONTH(U35+1)&lt;&gt;MONTH(U35),"",U35+1))</f>
        <v>45421</v>
      </c>
      <c r="W35" s="15">
        <f t="shared" ref="W35:W39" si="44">IF(V35="","",IF(MONTH(V35+1)&lt;&gt;MONTH(V35),"",V35+1))</f>
        <v>45422</v>
      </c>
      <c r="X35" s="67">
        <f t="shared" ref="X35:X39" si="45">IF(W35="","",IF(MONTH(W35+1)&lt;&gt;MONTH(W35),"",W35+1))</f>
        <v>45423</v>
      </c>
      <c r="AA35" s="33"/>
    </row>
    <row r="36" spans="2:27" s="2" customFormat="1" x14ac:dyDescent="0.2">
      <c r="B36" s="66">
        <f t="shared" ref="B36:B39" si="46">IF(H35="","",IF(MONTH(H35+1)&lt;&gt;MONTH(H35),"",H35+1))</f>
        <v>45242</v>
      </c>
      <c r="C36" s="47">
        <f t="shared" ref="C36:C39" si="47">IF(B36="","",IF(MONTH(B36+1)&lt;&gt;MONTH(B36),"",B36+1))</f>
        <v>45243</v>
      </c>
      <c r="D36" s="67">
        <f t="shared" si="38"/>
        <v>45244</v>
      </c>
      <c r="E36" s="67">
        <f t="shared" ref="E36:E39" si="48">IF(D36="","",IF(MONTH(D36+1)&lt;&gt;MONTH(D36),"",D36+1))</f>
        <v>45245</v>
      </c>
      <c r="F36" s="47">
        <f t="shared" si="39"/>
        <v>45246</v>
      </c>
      <c r="G36" s="67">
        <f t="shared" si="40"/>
        <v>45247</v>
      </c>
      <c r="H36" s="65">
        <f t="shared" si="41"/>
        <v>45248</v>
      </c>
      <c r="J36" t="s">
        <v>42</v>
      </c>
      <c r="K36"/>
      <c r="L36"/>
      <c r="M36"/>
      <c r="N36"/>
      <c r="O36"/>
      <c r="P36"/>
      <c r="Q36" s="42"/>
      <c r="R36" s="74">
        <f t="shared" ref="R36:R39" si="49">IF(X35="","",IF(MONTH(X35+1)&lt;&gt;MONTH(X35),"",X35+1))</f>
        <v>45424</v>
      </c>
      <c r="S36" s="15">
        <f t="shared" ref="S36:S39" si="50">IF(R36="","",IF(MONTH(R36+1)&lt;&gt;MONTH(R36),"",R36+1))</f>
        <v>45425</v>
      </c>
      <c r="T36" s="15">
        <f t="shared" si="42"/>
        <v>45426</v>
      </c>
      <c r="U36" s="15">
        <f t="shared" ref="U36:U39" si="51">IF(T36="","",IF(MONTH(T36+1)&lt;&gt;MONTH(T36),"",T36+1))</f>
        <v>45427</v>
      </c>
      <c r="V36" s="15">
        <f t="shared" si="43"/>
        <v>45428</v>
      </c>
      <c r="W36" s="15">
        <f t="shared" si="44"/>
        <v>45429</v>
      </c>
      <c r="X36" s="18">
        <f t="shared" si="45"/>
        <v>45430</v>
      </c>
      <c r="AA36" s="36"/>
    </row>
    <row r="37" spans="2:27" s="2" customFormat="1" x14ac:dyDescent="0.2">
      <c r="B37" s="66">
        <f t="shared" si="46"/>
        <v>45249</v>
      </c>
      <c r="C37" s="47">
        <f t="shared" si="47"/>
        <v>45250</v>
      </c>
      <c r="D37" s="67">
        <f t="shared" si="38"/>
        <v>45251</v>
      </c>
      <c r="E37" s="68">
        <f t="shared" si="48"/>
        <v>45252</v>
      </c>
      <c r="F37" s="69">
        <f t="shared" si="39"/>
        <v>45253</v>
      </c>
      <c r="G37" s="69">
        <f t="shared" si="40"/>
        <v>45254</v>
      </c>
      <c r="H37" s="70">
        <f t="shared" si="41"/>
        <v>45255</v>
      </c>
      <c r="J37" t="s">
        <v>55</v>
      </c>
      <c r="K37"/>
      <c r="L37"/>
      <c r="M37"/>
      <c r="N37"/>
      <c r="O37"/>
      <c r="P37"/>
      <c r="Q37" s="42"/>
      <c r="R37" s="43">
        <f t="shared" si="49"/>
        <v>45431</v>
      </c>
      <c r="S37" s="15">
        <f t="shared" si="50"/>
        <v>45432</v>
      </c>
      <c r="T37" s="15">
        <f t="shared" si="42"/>
        <v>45433</v>
      </c>
      <c r="U37" s="15">
        <f t="shared" si="51"/>
        <v>45434</v>
      </c>
      <c r="V37" s="15">
        <f t="shared" si="43"/>
        <v>45435</v>
      </c>
      <c r="W37" s="15">
        <f t="shared" si="44"/>
        <v>45436</v>
      </c>
      <c r="X37" s="18">
        <f t="shared" si="45"/>
        <v>45437</v>
      </c>
      <c r="AA37" s="62" t="s">
        <v>8</v>
      </c>
    </row>
    <row r="38" spans="2:27" s="2" customFormat="1" x14ac:dyDescent="0.2">
      <c r="B38" s="66">
        <f t="shared" si="46"/>
        <v>45256</v>
      </c>
      <c r="C38" s="47">
        <f t="shared" si="47"/>
        <v>45257</v>
      </c>
      <c r="D38" s="67">
        <f t="shared" si="38"/>
        <v>45258</v>
      </c>
      <c r="E38" s="67">
        <f t="shared" si="48"/>
        <v>45259</v>
      </c>
      <c r="F38" s="47">
        <f t="shared" si="39"/>
        <v>45260</v>
      </c>
      <c r="G38" s="47" t="str">
        <f t="shared" si="40"/>
        <v/>
      </c>
      <c r="H38" s="65" t="str">
        <f t="shared" si="41"/>
        <v/>
      </c>
      <c r="J38" t="s">
        <v>43</v>
      </c>
      <c r="K38"/>
      <c r="L38"/>
      <c r="M38"/>
      <c r="N38"/>
      <c r="O38"/>
      <c r="P38"/>
      <c r="Q38" s="42"/>
      <c r="R38" s="43">
        <f t="shared" si="49"/>
        <v>45438</v>
      </c>
      <c r="S38" s="15">
        <f t="shared" si="50"/>
        <v>45439</v>
      </c>
      <c r="T38" s="15">
        <f t="shared" si="42"/>
        <v>45440</v>
      </c>
      <c r="U38" s="15">
        <f t="shared" si="51"/>
        <v>45441</v>
      </c>
      <c r="V38" s="15">
        <f t="shared" si="43"/>
        <v>45442</v>
      </c>
      <c r="W38" s="15">
        <f t="shared" si="44"/>
        <v>45443</v>
      </c>
      <c r="X38" s="18" t="str">
        <f t="shared" si="45"/>
        <v/>
      </c>
      <c r="AA38" s="62"/>
    </row>
    <row r="39" spans="2:27" s="2" customFormat="1" x14ac:dyDescent="0.2">
      <c r="B39" s="17" t="str">
        <f t="shared" si="46"/>
        <v/>
      </c>
      <c r="C39" s="15" t="str">
        <f t="shared" si="47"/>
        <v/>
      </c>
      <c r="D39" s="15" t="str">
        <f t="shared" si="38"/>
        <v/>
      </c>
      <c r="E39" s="15" t="str">
        <f t="shared" si="48"/>
        <v/>
      </c>
      <c r="F39" s="15" t="str">
        <f t="shared" si="39"/>
        <v/>
      </c>
      <c r="G39" s="15" t="str">
        <f t="shared" si="40"/>
        <v/>
      </c>
      <c r="H39" s="18" t="str">
        <f t="shared" si="41"/>
        <v/>
      </c>
      <c r="J39" t="s">
        <v>53</v>
      </c>
      <c r="K39"/>
      <c r="L39"/>
      <c r="M39"/>
      <c r="N39"/>
      <c r="O39"/>
      <c r="P39"/>
      <c r="Q39" s="42"/>
      <c r="R39" s="17" t="str">
        <f t="shared" si="49"/>
        <v/>
      </c>
      <c r="S39" s="15" t="str">
        <f t="shared" si="50"/>
        <v/>
      </c>
      <c r="T39" s="15" t="str">
        <f t="shared" si="42"/>
        <v/>
      </c>
      <c r="U39" s="15" t="str">
        <f t="shared" si="51"/>
        <v/>
      </c>
      <c r="V39" s="15" t="str">
        <f t="shared" si="43"/>
        <v/>
      </c>
      <c r="W39" s="15" t="str">
        <f t="shared" si="44"/>
        <v/>
      </c>
      <c r="X39" s="18" t="str">
        <f t="shared" si="45"/>
        <v/>
      </c>
      <c r="AA39" s="36"/>
    </row>
    <row r="40" spans="2:27" s="2" customFormat="1" x14ac:dyDescent="0.2">
      <c r="B40" s="48">
        <f>DATE(YEAR(B32+35),MONTH(B32+35),1)</f>
        <v>45261</v>
      </c>
      <c r="C40" s="49"/>
      <c r="D40" s="49"/>
      <c r="E40" s="49"/>
      <c r="F40" s="49"/>
      <c r="G40" s="49"/>
      <c r="H40" s="50"/>
      <c r="J40" s="63" t="s">
        <v>29</v>
      </c>
      <c r="K40"/>
      <c r="L40"/>
      <c r="M40"/>
      <c r="N40"/>
      <c r="O40"/>
      <c r="P40"/>
      <c r="Q40" s="42"/>
      <c r="R40" s="48">
        <f>DATE(YEAR(R32+35),MONTH(R32+35),1)</f>
        <v>45444</v>
      </c>
      <c r="S40" s="49"/>
      <c r="T40" s="49"/>
      <c r="U40" s="49"/>
      <c r="V40" s="49"/>
      <c r="W40" s="49"/>
      <c r="X40" s="50"/>
      <c r="AA40" s="35"/>
    </row>
    <row r="41" spans="2:27" s="2" customFormat="1" x14ac:dyDescent="0.2">
      <c r="B41" s="12" t="str">
        <f>CHOOSE(1+MOD(startday+1-2,7),"S","M","T","W","T","F","S")</f>
        <v>S</v>
      </c>
      <c r="C41" s="30" t="str">
        <f>CHOOSE(1+MOD(startday+2-2,7),"S","M","T","W","T","F","S")</f>
        <v>M</v>
      </c>
      <c r="D41" s="30" t="str">
        <f>CHOOSE(1+MOD(startday+3-2,7),"S","M","T","W","T","F","S")</f>
        <v>T</v>
      </c>
      <c r="E41" s="30" t="str">
        <f>CHOOSE(1+MOD(startday+4-2,7),"S","M","T","W","T","F","S")</f>
        <v>W</v>
      </c>
      <c r="F41" s="30" t="str">
        <f>CHOOSE(1+MOD(startday+5-2,7),"S","M","T","W","T","F","S")</f>
        <v>T</v>
      </c>
      <c r="G41" s="30" t="str">
        <f>CHOOSE(1+MOD(startday+6-2,7),"S","M","T","W","T","F","S")</f>
        <v>F</v>
      </c>
      <c r="H41" s="13" t="str">
        <f>CHOOSE(1+MOD(startday+7-2,7),"S","M","T","W","T","F","S")</f>
        <v>S</v>
      </c>
      <c r="J41" t="s">
        <v>59</v>
      </c>
      <c r="K41"/>
      <c r="L41"/>
      <c r="M41"/>
      <c r="N41"/>
      <c r="O41"/>
      <c r="P41"/>
      <c r="Q41" s="42"/>
      <c r="R41" s="12" t="str">
        <f>CHOOSE(1+MOD(startday+1-2,7),"S","M","T","W","T","F","S")</f>
        <v>S</v>
      </c>
      <c r="S41" s="30" t="str">
        <f>CHOOSE(1+MOD(startday+2-2,7),"S","M","T","W","T","F","S")</f>
        <v>M</v>
      </c>
      <c r="T41" s="30" t="str">
        <f>CHOOSE(1+MOD(startday+3-2,7),"S","M","T","W","T","F","S")</f>
        <v>T</v>
      </c>
      <c r="U41" s="30" t="str">
        <f>CHOOSE(1+MOD(startday+4-2,7),"S","M","T","W","T","F","S")</f>
        <v>W</v>
      </c>
      <c r="V41" s="30" t="str">
        <f>CHOOSE(1+MOD(startday+5-2,7),"S","M","T","W","T","F","S")</f>
        <v>T</v>
      </c>
      <c r="W41" s="30" t="str">
        <f>CHOOSE(1+MOD(startday+6-2,7),"S","M","T","W","T","F","S")</f>
        <v>F</v>
      </c>
      <c r="X41" s="13" t="str">
        <f>CHOOSE(1+MOD(startday+7-2,7),"S","M","T","W","T","F","S")</f>
        <v>S</v>
      </c>
      <c r="AA41" s="35"/>
    </row>
    <row r="42" spans="2:27" s="2" customFormat="1" ht="12" customHeight="1" x14ac:dyDescent="0.2">
      <c r="B42" s="17" t="str">
        <f>IF(WEEKDAY(B40,1)=startday,B40,"")</f>
        <v/>
      </c>
      <c r="C42" s="15" t="str">
        <f>IF(B42="",IF(WEEKDAY(B40,1)=MOD(startday,7)+1,B40,""),B42+1)</f>
        <v/>
      </c>
      <c r="D42" s="15" t="str">
        <f>IF(C42="",IF(WEEKDAY(B40,1)=MOD(startday+1,7)+1,B40,""),C42+1)</f>
        <v/>
      </c>
      <c r="E42" s="15" t="str">
        <f>IF(D42="",IF(WEEKDAY(B40,1)=MOD(startday+2,7)+1,B40,""),D42+1)</f>
        <v/>
      </c>
      <c r="F42" s="15" t="str">
        <f>IF(E42="",IF(WEEKDAY(B40,1)=MOD(startday+3,7)+1,B40,""),E42+1)</f>
        <v/>
      </c>
      <c r="G42" s="15">
        <f>IF(F42="",IF(WEEKDAY(B40,1)=MOD(startday+4,7)+1,B40,""),F42+1)</f>
        <v>45261</v>
      </c>
      <c r="H42" s="18">
        <f>IF(G42="",IF(WEEKDAY(B40,1)=MOD(startday+5,7)+1,B40,""),G42+1)</f>
        <v>45262</v>
      </c>
      <c r="J42" t="s">
        <v>34</v>
      </c>
      <c r="K42"/>
      <c r="L42"/>
      <c r="M42"/>
      <c r="N42"/>
      <c r="O42"/>
      <c r="P42"/>
      <c r="Q42" s="42"/>
      <c r="R42" s="17" t="str">
        <f>IF(WEEKDAY(R40,1)=startday,R40,"")</f>
        <v/>
      </c>
      <c r="S42" s="15" t="str">
        <f>IF(R42="",IF(WEEKDAY(R40,1)=MOD(startday,7)+1,R40,""),R42+1)</f>
        <v/>
      </c>
      <c r="T42" s="15" t="str">
        <f>IF(S42="",IF(WEEKDAY(R40,1)=MOD(startday+1,7)+1,R40,""),S42+1)</f>
        <v/>
      </c>
      <c r="U42" s="15" t="str">
        <f>IF(T42="",IF(WEEKDAY(R40,1)=MOD(startday+2,7)+1,R40,""),T42+1)</f>
        <v/>
      </c>
      <c r="V42" s="15" t="str">
        <f>IF(U42="",IF(WEEKDAY(R40,1)=MOD(startday+3,7)+1,R40,""),U42+1)</f>
        <v/>
      </c>
      <c r="W42" s="15" t="str">
        <f>IF(V42="",IF(WEEKDAY(R40,1)=MOD(startday+4,7)+1,R40,""),V42+1)</f>
        <v/>
      </c>
      <c r="X42" s="18">
        <f>IF(W42="",IF(WEEKDAY(R40,1)=MOD(startday+5,7)+1,R40,""),W42+1)</f>
        <v>45444</v>
      </c>
      <c r="AA42" s="33"/>
    </row>
    <row r="43" spans="2:27" s="2" customFormat="1" x14ac:dyDescent="0.2">
      <c r="B43" s="67">
        <f>IF(H42="","",IF(MONTH(H42+1)&lt;&gt;MONTH(H42),"",H42+1))</f>
        <v>45263</v>
      </c>
      <c r="C43" s="47">
        <f>IF(B43="","",IF(MONTH(B43+1)&lt;&gt;MONTH(B43),"",B43+1))</f>
        <v>45264</v>
      </c>
      <c r="D43" s="67">
        <f t="shared" ref="D43:D47" si="52">IF(C43="","",IF(MONTH(C43+1)&lt;&gt;MONTH(C43),"",C43+1))</f>
        <v>45265</v>
      </c>
      <c r="E43" s="67">
        <f>IF(D43="","",IF(MONTH(D43+1)&lt;&gt;MONTH(D43),"",D43+1))</f>
        <v>45266</v>
      </c>
      <c r="F43" s="47">
        <f t="shared" ref="F43:F47" si="53">IF(E43="","",IF(MONTH(E43+1)&lt;&gt;MONTH(E43),"",E43+1))</f>
        <v>45267</v>
      </c>
      <c r="G43" s="47">
        <f t="shared" ref="G43:G47" si="54">IF(F43="","",IF(MONTH(F43+1)&lt;&gt;MONTH(F43),"",F43+1))</f>
        <v>45268</v>
      </c>
      <c r="H43" s="65">
        <f t="shared" ref="H43:H47" si="55">IF(G43="","",IF(MONTH(G43+1)&lt;&gt;MONTH(G43),"",G43+1))</f>
        <v>45269</v>
      </c>
      <c r="J43" s="63" t="s">
        <v>32</v>
      </c>
      <c r="K43"/>
      <c r="L43"/>
      <c r="M43"/>
      <c r="N43"/>
      <c r="O43"/>
      <c r="P43"/>
      <c r="Q43" s="42"/>
      <c r="R43" s="17">
        <f>IF(X42="","",IF(MONTH(X42+1)&lt;&gt;MONTH(X42),"",X42+1))</f>
        <v>45445</v>
      </c>
      <c r="S43" s="15">
        <f>IF(R43="","",IF(MONTH(R43+1)&lt;&gt;MONTH(R43),"",R43+1))</f>
        <v>45446</v>
      </c>
      <c r="T43" s="15">
        <f t="shared" ref="T43:T47" si="56">IF(S43="","",IF(MONTH(S43+1)&lt;&gt;MONTH(S43),"",S43+1))</f>
        <v>45447</v>
      </c>
      <c r="U43" s="15">
        <f>IF(T43="","",IF(MONTH(T43+1)&lt;&gt;MONTH(T43),"",T43+1))</f>
        <v>45448</v>
      </c>
      <c r="V43" s="15">
        <f t="shared" ref="V43:V47" si="57">IF(U43="","",IF(MONTH(U43+1)&lt;&gt;MONTH(U43),"",U43+1))</f>
        <v>45449</v>
      </c>
      <c r="W43" s="15">
        <f t="shared" ref="W43:W47" si="58">IF(V43="","",IF(MONTH(V43+1)&lt;&gt;MONTH(V43),"",V43+1))</f>
        <v>45450</v>
      </c>
      <c r="X43" s="18">
        <f t="shared" ref="X43:X47" si="59">IF(W43="","",IF(MONTH(W43+1)&lt;&gt;MONTH(W43),"",W43+1))</f>
        <v>45451</v>
      </c>
      <c r="AA43" s="33"/>
    </row>
    <row r="44" spans="2:27" s="2" customFormat="1" x14ac:dyDescent="0.2">
      <c r="B44" s="66">
        <f t="shared" ref="B44:B47" si="60">IF(H43="","",IF(MONTH(H43+1)&lt;&gt;MONTH(H43),"",H43+1))</f>
        <v>45270</v>
      </c>
      <c r="C44" s="47">
        <f t="shared" ref="C44:C47" si="61">IF(B44="","",IF(MONTH(B44+1)&lt;&gt;MONTH(B44),"",B44+1))</f>
        <v>45271</v>
      </c>
      <c r="D44" s="67">
        <f t="shared" si="52"/>
        <v>45272</v>
      </c>
      <c r="E44" s="67">
        <f t="shared" ref="E44:E47" si="62">IF(D44="","",IF(MONTH(D44+1)&lt;&gt;MONTH(D44),"",D44+1))</f>
        <v>45273</v>
      </c>
      <c r="F44" s="47">
        <f t="shared" si="53"/>
        <v>45274</v>
      </c>
      <c r="G44" s="67">
        <f t="shared" si="54"/>
        <v>45275</v>
      </c>
      <c r="H44" s="65">
        <f t="shared" si="55"/>
        <v>45276</v>
      </c>
      <c r="J44" t="s">
        <v>44</v>
      </c>
      <c r="K44"/>
      <c r="L44"/>
      <c r="M44"/>
      <c r="N44"/>
      <c r="O44"/>
      <c r="P44"/>
      <c r="Q44" s="42"/>
      <c r="R44" s="17">
        <f t="shared" ref="R44:R47" si="63">IF(X43="","",IF(MONTH(X43+1)&lt;&gt;MONTH(X43),"",X43+1))</f>
        <v>45452</v>
      </c>
      <c r="S44" s="15">
        <f t="shared" ref="S44:S47" si="64">IF(R44="","",IF(MONTH(R44+1)&lt;&gt;MONTH(R44),"",R44+1))</f>
        <v>45453</v>
      </c>
      <c r="T44" s="15">
        <f t="shared" si="56"/>
        <v>45454</v>
      </c>
      <c r="U44" s="15">
        <f t="shared" ref="U44:U47" si="65">IF(T44="","",IF(MONTH(T44+1)&lt;&gt;MONTH(T44),"",T44+1))</f>
        <v>45455</v>
      </c>
      <c r="V44" s="15">
        <f t="shared" si="57"/>
        <v>45456</v>
      </c>
      <c r="W44" s="15">
        <f t="shared" si="58"/>
        <v>45457</v>
      </c>
      <c r="X44" s="18">
        <f t="shared" si="59"/>
        <v>45458</v>
      </c>
      <c r="AA44" s="33"/>
    </row>
    <row r="45" spans="2:27" s="2" customFormat="1" x14ac:dyDescent="0.2">
      <c r="B45" s="66">
        <f t="shared" si="60"/>
        <v>45277</v>
      </c>
      <c r="C45" s="47">
        <f t="shared" si="61"/>
        <v>45278</v>
      </c>
      <c r="D45" s="67">
        <f t="shared" si="52"/>
        <v>45279</v>
      </c>
      <c r="E45" s="67">
        <f t="shared" si="62"/>
        <v>45280</v>
      </c>
      <c r="F45" s="47">
        <f t="shared" si="53"/>
        <v>45281</v>
      </c>
      <c r="G45" s="47">
        <f t="shared" si="54"/>
        <v>45282</v>
      </c>
      <c r="H45" s="65">
        <f t="shared" si="55"/>
        <v>45283</v>
      </c>
      <c r="J45" t="s">
        <v>57</v>
      </c>
      <c r="K45"/>
      <c r="L45"/>
      <c r="M45"/>
      <c r="N45"/>
      <c r="O45"/>
      <c r="P45"/>
      <c r="Q45" s="42"/>
      <c r="R45" s="17">
        <f t="shared" si="63"/>
        <v>45459</v>
      </c>
      <c r="S45" s="15">
        <f t="shared" si="64"/>
        <v>45460</v>
      </c>
      <c r="T45" s="15">
        <f t="shared" si="56"/>
        <v>45461</v>
      </c>
      <c r="U45" s="15">
        <f t="shared" si="65"/>
        <v>45462</v>
      </c>
      <c r="V45" s="15">
        <f t="shared" si="57"/>
        <v>45463</v>
      </c>
      <c r="W45" s="15">
        <f t="shared" si="58"/>
        <v>45464</v>
      </c>
      <c r="X45" s="18">
        <f t="shared" si="59"/>
        <v>45465</v>
      </c>
      <c r="AA45" s="33"/>
    </row>
    <row r="46" spans="2:27" s="2" customFormat="1" x14ac:dyDescent="0.2">
      <c r="B46" s="71">
        <f t="shared" si="60"/>
        <v>45284</v>
      </c>
      <c r="C46" s="72">
        <f t="shared" si="61"/>
        <v>45285</v>
      </c>
      <c r="D46" s="69">
        <f t="shared" si="52"/>
        <v>45286</v>
      </c>
      <c r="E46" s="69">
        <f t="shared" si="62"/>
        <v>45287</v>
      </c>
      <c r="F46" s="69">
        <f t="shared" si="53"/>
        <v>45288</v>
      </c>
      <c r="G46" s="69">
        <f t="shared" si="54"/>
        <v>45289</v>
      </c>
      <c r="H46" s="71">
        <f t="shared" si="55"/>
        <v>45290</v>
      </c>
      <c r="J46" t="s">
        <v>58</v>
      </c>
      <c r="K46"/>
      <c r="L46"/>
      <c r="M46"/>
      <c r="N46"/>
      <c r="O46"/>
      <c r="P46"/>
      <c r="Q46" s="42"/>
      <c r="R46" s="17">
        <f t="shared" si="63"/>
        <v>45466</v>
      </c>
      <c r="S46" s="15">
        <f t="shared" si="64"/>
        <v>45467</v>
      </c>
      <c r="T46" s="15">
        <f t="shared" si="56"/>
        <v>45468</v>
      </c>
      <c r="U46" s="15">
        <f t="shared" si="65"/>
        <v>45469</v>
      </c>
      <c r="V46" s="15">
        <f t="shared" si="57"/>
        <v>45470</v>
      </c>
      <c r="W46" s="15">
        <f t="shared" si="58"/>
        <v>45471</v>
      </c>
      <c r="X46" s="18">
        <f t="shared" si="59"/>
        <v>45472</v>
      </c>
      <c r="AA46" s="45"/>
    </row>
    <row r="47" spans="2:27" s="2" customFormat="1" x14ac:dyDescent="0.2">
      <c r="B47" s="71">
        <f t="shared" si="60"/>
        <v>45291</v>
      </c>
      <c r="C47" s="15" t="str">
        <f t="shared" si="61"/>
        <v/>
      </c>
      <c r="D47" s="15" t="str">
        <f t="shared" si="52"/>
        <v/>
      </c>
      <c r="E47" s="15" t="str">
        <f t="shared" si="62"/>
        <v/>
      </c>
      <c r="F47" s="15" t="str">
        <f t="shared" si="53"/>
        <v/>
      </c>
      <c r="G47" s="15" t="str">
        <f t="shared" si="54"/>
        <v/>
      </c>
      <c r="H47" s="18" t="str">
        <f t="shared" si="55"/>
        <v/>
      </c>
      <c r="J47" s="63" t="s">
        <v>33</v>
      </c>
      <c r="K47"/>
      <c r="L47"/>
      <c r="M47"/>
      <c r="N47"/>
      <c r="O47"/>
      <c r="P47"/>
      <c r="Q47" s="42"/>
      <c r="R47" s="17">
        <f t="shared" si="63"/>
        <v>45473</v>
      </c>
      <c r="S47" s="15" t="str">
        <f t="shared" si="64"/>
        <v/>
      </c>
      <c r="T47" s="15" t="str">
        <f t="shared" si="56"/>
        <v/>
      </c>
      <c r="U47" s="15" t="str">
        <f t="shared" si="65"/>
        <v/>
      </c>
      <c r="V47" s="15" t="str">
        <f t="shared" si="57"/>
        <v/>
      </c>
      <c r="W47" s="15" t="str">
        <f t="shared" si="58"/>
        <v/>
      </c>
      <c r="X47" s="18" t="str">
        <f t="shared" si="59"/>
        <v/>
      </c>
      <c r="AA47" s="33"/>
    </row>
    <row r="48" spans="2:27" s="2" customFormat="1" x14ac:dyDescent="0.2">
      <c r="B48" s="48">
        <f>DATE(YEAR(B40+35),MONTH(B40+35),1)</f>
        <v>45292</v>
      </c>
      <c r="C48" s="49"/>
      <c r="D48" s="49"/>
      <c r="E48" s="49"/>
      <c r="F48" s="49"/>
      <c r="G48" s="49"/>
      <c r="H48" s="50"/>
      <c r="J48" t="s">
        <v>54</v>
      </c>
      <c r="K48"/>
      <c r="L48"/>
      <c r="M48"/>
      <c r="N48"/>
      <c r="O48"/>
      <c r="P48"/>
      <c r="Q48" s="42"/>
      <c r="R48" s="48">
        <f>DATE(YEAR(R40+35),MONTH(R40+35),1)</f>
        <v>45474</v>
      </c>
      <c r="S48" s="49"/>
      <c r="T48" s="49"/>
      <c r="U48" s="49"/>
      <c r="V48" s="49"/>
      <c r="W48" s="49"/>
      <c r="X48" s="50"/>
      <c r="AA48" s="33"/>
    </row>
    <row r="49" spans="2:27" s="2" customFormat="1" x14ac:dyDescent="0.2">
      <c r="B49" s="12" t="str">
        <f>CHOOSE(1+MOD(startday+1-2,7),"S","M","T","W","T","F","S")</f>
        <v>S</v>
      </c>
      <c r="C49" s="30" t="str">
        <f>CHOOSE(1+MOD(startday+2-2,7),"S","M","T","W","T","F","S")</f>
        <v>M</v>
      </c>
      <c r="D49" s="30" t="str">
        <f>CHOOSE(1+MOD(startday+3-2,7),"S","M","T","W","T","F","S")</f>
        <v>T</v>
      </c>
      <c r="E49" s="30" t="str">
        <f>CHOOSE(1+MOD(startday+4-2,7),"S","M","T","W","T","F","S")</f>
        <v>W</v>
      </c>
      <c r="F49" s="30" t="str">
        <f>CHOOSE(1+MOD(startday+5-2,7),"S","M","T","W","T","F","S")</f>
        <v>T</v>
      </c>
      <c r="G49" s="30" t="str">
        <f>CHOOSE(1+MOD(startday+6-2,7),"S","M","T","W","T","F","S")</f>
        <v>F</v>
      </c>
      <c r="H49" s="13" t="str">
        <f>CHOOSE(1+MOD(startday+7-2,7),"S","M","T","W","T","F","S")</f>
        <v>S</v>
      </c>
      <c r="J49" t="s">
        <v>45</v>
      </c>
      <c r="K49"/>
      <c r="L49"/>
      <c r="M49"/>
      <c r="N49"/>
      <c r="O49"/>
      <c r="P49"/>
      <c r="Q49" s="42"/>
      <c r="R49" s="12" t="str">
        <f>CHOOSE(1+MOD(startday+1-2,7),"S","M","T","W","T","F","S")</f>
        <v>S</v>
      </c>
      <c r="S49" s="30" t="str">
        <f>CHOOSE(1+MOD(startday+2-2,7),"S","M","T","W","T","F","S")</f>
        <v>M</v>
      </c>
      <c r="T49" s="30" t="str">
        <f>CHOOSE(1+MOD(startday+3-2,7),"S","M","T","W","T","F","S")</f>
        <v>T</v>
      </c>
      <c r="U49" s="30" t="str">
        <f>CHOOSE(1+MOD(startday+4-2,7),"S","M","T","W","T","F","S")</f>
        <v>W</v>
      </c>
      <c r="V49" s="30" t="str">
        <f>CHOOSE(1+MOD(startday+5-2,7),"S","M","T","W","T","F","S")</f>
        <v>T</v>
      </c>
      <c r="W49" s="30" t="str">
        <f>CHOOSE(1+MOD(startday+6-2,7),"S","M","T","W","T","F","S")</f>
        <v>F</v>
      </c>
      <c r="X49" s="13" t="str">
        <f>CHOOSE(1+MOD(startday+7-2,7),"S","M","T","W","T","F","S")</f>
        <v>S</v>
      </c>
      <c r="AA49" s="33"/>
    </row>
    <row r="50" spans="2:27" s="2" customFormat="1" x14ac:dyDescent="0.2">
      <c r="B50" s="17" t="str">
        <f>IF(WEEKDAY(B48,1)=startday,B48,"")</f>
        <v/>
      </c>
      <c r="C50" s="73">
        <f>IF(B50="",IF(WEEKDAY(B48,1)=MOD(startday,7)+1,B48,""),B50+1)</f>
        <v>45292</v>
      </c>
      <c r="D50" s="67">
        <f>IF(C50="",IF(WEEKDAY(B48,1)=MOD(startday+1,7)+1,B48,""),C50+1)</f>
        <v>45293</v>
      </c>
      <c r="E50" s="67">
        <f>IF(D50="",IF(WEEKDAY(B48,1)=MOD(startday+2,7)+1,B48,""),D50+1)</f>
        <v>45294</v>
      </c>
      <c r="F50" s="47">
        <f>IF(E50="",IF(WEEKDAY(B48,1)=MOD(startday+3,7)+1,B48,""),E50+1)</f>
        <v>45295</v>
      </c>
      <c r="G50" s="47">
        <f>IF(F50="",IF(WEEKDAY(B48,1)=MOD(startday+4,7)+1,B48,""),F50+1)</f>
        <v>45296</v>
      </c>
      <c r="H50" s="65">
        <f>IF(G50="",IF(WEEKDAY(B48,1)=MOD(startday+5,7)+1,B48,""),G50+1)</f>
        <v>45297</v>
      </c>
      <c r="J50" t="s">
        <v>60</v>
      </c>
      <c r="K50"/>
      <c r="L50"/>
      <c r="M50"/>
      <c r="N50"/>
      <c r="O50"/>
      <c r="P50"/>
      <c r="Q50" s="44"/>
      <c r="R50" s="17" t="str">
        <f>IF(WEEKDAY(R48,1)=startday,R48,"")</f>
        <v/>
      </c>
      <c r="S50" s="15">
        <f>IF(R50="",IF(WEEKDAY(R48,1)=MOD(startday,7)+1,R48,""),R50+1)</f>
        <v>45474</v>
      </c>
      <c r="T50" s="15">
        <f>IF(S50="",IF(WEEKDAY(R48,1)=MOD(startday+1,7)+1,R48,""),S50+1)</f>
        <v>45475</v>
      </c>
      <c r="U50" s="15">
        <f>IF(T50="",IF(WEEKDAY(R48,1)=MOD(startday+2,7)+1,R48,""),T50+1)</f>
        <v>45476</v>
      </c>
      <c r="V50" s="15">
        <f>IF(U50="",IF(WEEKDAY(R48,1)=MOD(startday+3,7)+1,R48,""),U50+1)</f>
        <v>45477</v>
      </c>
      <c r="W50" s="15">
        <f>IF(V50="",IF(WEEKDAY(R48,1)=MOD(startday+4,7)+1,R48,""),V50+1)</f>
        <v>45478</v>
      </c>
      <c r="X50" s="18">
        <f>IF(W50="",IF(WEEKDAY(R48,1)=MOD(startday+5,7)+1,R48,""),W50+1)</f>
        <v>45479</v>
      </c>
      <c r="AA50" s="33"/>
    </row>
    <row r="51" spans="2:27" s="2" customFormat="1" x14ac:dyDescent="0.2">
      <c r="B51" s="67">
        <f>IF(H50="","",IF(MONTH(H50+1)&lt;&gt;MONTH(H50),"",H50+1))</f>
        <v>45298</v>
      </c>
      <c r="C51" s="15">
        <f>IF(B51="","",IF(MONTH(B51+1)&lt;&gt;MONTH(B51),"",B51+1))</f>
        <v>45299</v>
      </c>
      <c r="D51" s="67">
        <f t="shared" ref="D51:D55" si="66">IF(C51="","",IF(MONTH(C51+1)&lt;&gt;MONTH(C51),"",C51+1))</f>
        <v>45300</v>
      </c>
      <c r="E51" s="67">
        <f>IF(D51="","",IF(MONTH(D51+1)&lt;&gt;MONTH(D51),"",D51+1))</f>
        <v>45301</v>
      </c>
      <c r="F51" s="47">
        <f t="shared" ref="F51:F55" si="67">IF(E51="","",IF(MONTH(E51+1)&lt;&gt;MONTH(E51),"",E51+1))</f>
        <v>45302</v>
      </c>
      <c r="G51" s="47">
        <f t="shared" ref="G51:G55" si="68">IF(F51="","",IF(MONTH(F51+1)&lt;&gt;MONTH(F51),"",F51+1))</f>
        <v>45303</v>
      </c>
      <c r="H51" s="65">
        <f t="shared" ref="H51:H55" si="69">IF(G51="","",IF(MONTH(G51+1)&lt;&gt;MONTH(G51),"",G51+1))</f>
        <v>45304</v>
      </c>
      <c r="J51" t="s">
        <v>61</v>
      </c>
      <c r="K51"/>
      <c r="L51"/>
      <c r="M51"/>
      <c r="N51"/>
      <c r="O51"/>
      <c r="P51"/>
      <c r="R51" s="17">
        <f>IF(X50="","",IF(MONTH(X50+1)&lt;&gt;MONTH(X50),"",X50+1))</f>
        <v>45480</v>
      </c>
      <c r="S51" s="15">
        <f>IF(R51="","",IF(MONTH(R51+1)&lt;&gt;MONTH(R51),"",R51+1))</f>
        <v>45481</v>
      </c>
      <c r="T51" s="15">
        <f t="shared" ref="T51:T55" si="70">IF(S51="","",IF(MONTH(S51+1)&lt;&gt;MONTH(S51),"",S51+1))</f>
        <v>45482</v>
      </c>
      <c r="U51" s="15">
        <f>IF(T51="","",IF(MONTH(T51+1)&lt;&gt;MONTH(T51),"",T51+1))</f>
        <v>45483</v>
      </c>
      <c r="V51" s="15">
        <f t="shared" ref="V51:V55" si="71">IF(U51="","",IF(MONTH(U51+1)&lt;&gt;MONTH(U51),"",U51+1))</f>
        <v>45484</v>
      </c>
      <c r="W51" s="15">
        <f t="shared" ref="W51:W55" si="72">IF(V51="","",IF(MONTH(V51+1)&lt;&gt;MONTH(V51),"",V51+1))</f>
        <v>45485</v>
      </c>
      <c r="X51" s="18">
        <f t="shared" ref="X51:X55" si="73">IF(W51="","",IF(MONTH(W51+1)&lt;&gt;MONTH(W51),"",W51+1))</f>
        <v>45486</v>
      </c>
      <c r="AA51" s="33"/>
    </row>
    <row r="52" spans="2:27" s="2" customFormat="1" x14ac:dyDescent="0.2">
      <c r="B52" s="66">
        <f t="shared" ref="B52:B55" si="74">IF(H51="","",IF(MONTH(H51+1)&lt;&gt;MONTH(H51),"",H51+1))</f>
        <v>45305</v>
      </c>
      <c r="C52" s="15">
        <f t="shared" ref="C52:C55" si="75">IF(B52="","",IF(MONTH(B52+1)&lt;&gt;MONTH(B52),"",B52+1))</f>
        <v>45306</v>
      </c>
      <c r="D52" s="67">
        <f t="shared" si="66"/>
        <v>45307</v>
      </c>
      <c r="E52" s="67">
        <f t="shared" ref="E52:E55" si="76">IF(D52="","",IF(MONTH(D52+1)&lt;&gt;MONTH(D52),"",D52+1))</f>
        <v>45308</v>
      </c>
      <c r="F52" s="47">
        <f t="shared" si="67"/>
        <v>45309</v>
      </c>
      <c r="G52" s="67">
        <f t="shared" si="68"/>
        <v>45310</v>
      </c>
      <c r="H52" s="65">
        <f t="shared" si="69"/>
        <v>45311</v>
      </c>
      <c r="J52" t="s">
        <v>47</v>
      </c>
      <c r="K52"/>
      <c r="L52"/>
      <c r="M52"/>
      <c r="N52"/>
      <c r="O52"/>
      <c r="P52"/>
      <c r="R52" s="17">
        <f t="shared" ref="R52:R55" si="77">IF(X51="","",IF(MONTH(X51+1)&lt;&gt;MONTH(X51),"",X51+1))</f>
        <v>45487</v>
      </c>
      <c r="S52" s="15">
        <f t="shared" ref="S52:S55" si="78">IF(R52="","",IF(MONTH(R52+1)&lt;&gt;MONTH(R52),"",R52+1))</f>
        <v>45488</v>
      </c>
      <c r="T52" s="15">
        <f t="shared" si="70"/>
        <v>45489</v>
      </c>
      <c r="U52" s="15">
        <f t="shared" ref="U52:U55" si="79">IF(T52="","",IF(MONTH(T52+1)&lt;&gt;MONTH(T52),"",T52+1))</f>
        <v>45490</v>
      </c>
      <c r="V52" s="15">
        <f t="shared" si="71"/>
        <v>45491</v>
      </c>
      <c r="W52" s="15">
        <f t="shared" si="72"/>
        <v>45492</v>
      </c>
      <c r="X52" s="18">
        <f t="shared" si="73"/>
        <v>45493</v>
      </c>
      <c r="AA52" s="33"/>
    </row>
    <row r="53" spans="2:27" s="2" customFormat="1" x14ac:dyDescent="0.2">
      <c r="B53" s="66">
        <f t="shared" si="74"/>
        <v>45312</v>
      </c>
      <c r="C53" s="15">
        <f t="shared" si="75"/>
        <v>45313</v>
      </c>
      <c r="D53" s="67">
        <f t="shared" si="66"/>
        <v>45314</v>
      </c>
      <c r="E53" s="67">
        <f t="shared" si="76"/>
        <v>45315</v>
      </c>
      <c r="F53" s="47">
        <f t="shared" si="67"/>
        <v>45316</v>
      </c>
      <c r="G53" s="47">
        <f t="shared" si="68"/>
        <v>45317</v>
      </c>
      <c r="H53" s="65">
        <f t="shared" si="69"/>
        <v>45318</v>
      </c>
      <c r="J53" t="s">
        <v>37</v>
      </c>
      <c r="K53"/>
      <c r="L53"/>
      <c r="M53"/>
      <c r="N53"/>
      <c r="O53"/>
      <c r="P53"/>
      <c r="R53" s="17">
        <f t="shared" si="77"/>
        <v>45494</v>
      </c>
      <c r="S53" s="15">
        <f t="shared" si="78"/>
        <v>45495</v>
      </c>
      <c r="T53" s="15">
        <f t="shared" si="70"/>
        <v>45496</v>
      </c>
      <c r="U53" s="15">
        <f t="shared" si="79"/>
        <v>45497</v>
      </c>
      <c r="V53" s="15">
        <f t="shared" si="71"/>
        <v>45498</v>
      </c>
      <c r="W53" s="15">
        <f t="shared" si="72"/>
        <v>45499</v>
      </c>
      <c r="X53" s="18">
        <f t="shared" si="73"/>
        <v>45500</v>
      </c>
      <c r="AA53" s="33"/>
    </row>
    <row r="54" spans="2:27" s="2" customFormat="1" x14ac:dyDescent="0.2">
      <c r="B54" s="66">
        <f t="shared" si="74"/>
        <v>45319</v>
      </c>
      <c r="C54" s="15">
        <f t="shared" si="75"/>
        <v>45320</v>
      </c>
      <c r="D54" s="67">
        <f t="shared" si="66"/>
        <v>45321</v>
      </c>
      <c r="E54" s="67">
        <f t="shared" si="76"/>
        <v>45322</v>
      </c>
      <c r="F54" s="47" t="str">
        <f t="shared" si="67"/>
        <v/>
      </c>
      <c r="G54" s="47" t="str">
        <f t="shared" si="68"/>
        <v/>
      </c>
      <c r="H54" s="65" t="str">
        <f t="shared" si="69"/>
        <v/>
      </c>
      <c r="J54" t="s">
        <v>62</v>
      </c>
      <c r="K54"/>
      <c r="L54"/>
      <c r="M54"/>
      <c r="N54"/>
      <c r="O54"/>
      <c r="P54"/>
      <c r="R54" s="17">
        <f t="shared" si="77"/>
        <v>45501</v>
      </c>
      <c r="S54" s="15">
        <f t="shared" si="78"/>
        <v>45502</v>
      </c>
      <c r="T54" s="15">
        <f t="shared" si="70"/>
        <v>45503</v>
      </c>
      <c r="U54" s="15">
        <f t="shared" si="79"/>
        <v>45504</v>
      </c>
      <c r="V54" s="15" t="str">
        <f t="shared" si="71"/>
        <v/>
      </c>
      <c r="W54" s="15" t="str">
        <f t="shared" si="72"/>
        <v/>
      </c>
      <c r="X54" s="18" t="str">
        <f t="shared" si="73"/>
        <v/>
      </c>
      <c r="AA54" s="33"/>
    </row>
    <row r="55" spans="2:27" s="2" customFormat="1" x14ac:dyDescent="0.2">
      <c r="B55" s="19" t="str">
        <f t="shared" si="74"/>
        <v/>
      </c>
      <c r="C55" s="20" t="str">
        <f t="shared" si="75"/>
        <v/>
      </c>
      <c r="D55" s="20" t="str">
        <f t="shared" si="66"/>
        <v/>
      </c>
      <c r="E55" s="20" t="str">
        <f t="shared" si="76"/>
        <v/>
      </c>
      <c r="F55" s="20" t="str">
        <f t="shared" si="67"/>
        <v/>
      </c>
      <c r="G55" s="20" t="str">
        <f t="shared" si="68"/>
        <v/>
      </c>
      <c r="H55" s="21" t="str">
        <f t="shared" si="69"/>
        <v/>
      </c>
      <c r="I55" s="16"/>
      <c r="J55" t="s">
        <v>46</v>
      </c>
      <c r="K55"/>
      <c r="L55"/>
      <c r="M55"/>
      <c r="N55"/>
      <c r="O55"/>
      <c r="P55"/>
      <c r="R55" s="19" t="str">
        <f t="shared" si="77"/>
        <v/>
      </c>
      <c r="S55" s="20" t="str">
        <f t="shared" si="78"/>
        <v/>
      </c>
      <c r="T55" s="20" t="str">
        <f t="shared" si="70"/>
        <v/>
      </c>
      <c r="U55" s="20" t="str">
        <f t="shared" si="79"/>
        <v/>
      </c>
      <c r="V55" s="20" t="str">
        <f t="shared" si="71"/>
        <v/>
      </c>
      <c r="W55" s="20" t="str">
        <f t="shared" si="72"/>
        <v/>
      </c>
      <c r="X55" s="21" t="str">
        <f t="shared" si="73"/>
        <v/>
      </c>
      <c r="AA55" s="33"/>
    </row>
    <row r="56" spans="2:27" s="2" customFormat="1" x14ac:dyDescent="0.2">
      <c r="J56" t="s">
        <v>38</v>
      </c>
      <c r="K56"/>
      <c r="L56"/>
      <c r="M56"/>
      <c r="N56"/>
      <c r="O56"/>
      <c r="P56"/>
      <c r="AA56" s="33"/>
    </row>
    <row r="57" spans="2:27" s="2" customFormat="1" x14ac:dyDescent="0.2">
      <c r="N57" s="76"/>
      <c r="O57" s="76"/>
      <c r="P57" s="77"/>
      <c r="Q57"/>
      <c r="R57"/>
      <c r="S57"/>
      <c r="T57"/>
      <c r="U57"/>
      <c r="V57"/>
      <c r="W57"/>
      <c r="X57"/>
      <c r="Y57"/>
      <c r="AA57" s="33" t="s">
        <v>14</v>
      </c>
    </row>
    <row r="58" spans="2:27" s="2" customFormat="1" x14ac:dyDescent="0.2">
      <c r="N58" s="81"/>
      <c r="O58" s="81"/>
      <c r="P58" s="80"/>
      <c r="Q58" s="78"/>
      <c r="R58"/>
      <c r="S58" s="79"/>
      <c r="T58" s="79"/>
      <c r="U58" s="79"/>
      <c r="V58" s="79"/>
      <c r="W58" s="79"/>
      <c r="X58" s="82"/>
      <c r="AA58" s="33" t="s">
        <v>15</v>
      </c>
    </row>
    <row r="59" spans="2:27" s="2" customFormat="1" ht="18" x14ac:dyDescent="0.25">
      <c r="D59" s="86" t="s">
        <v>48</v>
      </c>
      <c r="E59" s="87"/>
      <c r="F59" s="87"/>
      <c r="G59" s="87"/>
      <c r="H59" s="87"/>
      <c r="I59" s="87"/>
      <c r="J59" s="88"/>
      <c r="K59" s="89"/>
      <c r="L59" s="90"/>
      <c r="M59" s="90"/>
      <c r="T59" s="83"/>
      <c r="U59" s="82"/>
      <c r="V59" s="82"/>
      <c r="W59"/>
      <c r="X59" s="78"/>
      <c r="AA59" s="37"/>
    </row>
    <row r="60" spans="2:27" s="2" customFormat="1" ht="18" x14ac:dyDescent="0.25">
      <c r="D60" s="91" t="s">
        <v>65</v>
      </c>
      <c r="E60" s="88"/>
      <c r="F60" s="88"/>
      <c r="G60" s="88"/>
      <c r="H60" s="88"/>
      <c r="I60" s="88"/>
      <c r="J60" s="88"/>
      <c r="K60" s="92"/>
      <c r="L60" s="93"/>
      <c r="M60" s="93"/>
      <c r="T60" s="80"/>
      <c r="U60" s="80"/>
      <c r="V60" s="80"/>
      <c r="W60" s="80"/>
      <c r="X60" s="84"/>
      <c r="AA60" s="37"/>
    </row>
    <row r="61" spans="2:27" s="2" customFormat="1" ht="18" x14ac:dyDescent="0.25">
      <c r="B61" s="88" t="s">
        <v>66</v>
      </c>
      <c r="C61" s="87"/>
      <c r="D61" s="88"/>
      <c r="E61" s="88"/>
      <c r="F61" s="87"/>
      <c r="G61" s="87"/>
      <c r="H61" s="87"/>
      <c r="I61" s="87"/>
      <c r="J61" s="88"/>
      <c r="K61" s="89"/>
      <c r="L61" s="93"/>
      <c r="M61" s="93"/>
      <c r="T61" s="83"/>
      <c r="U61" s="80"/>
      <c r="V61" s="80"/>
      <c r="W61" s="80"/>
      <c r="X61" s="78"/>
      <c r="Y61" s="31"/>
      <c r="AA61" s="37"/>
    </row>
    <row r="62" spans="2:27" s="2" customFormat="1" ht="18" x14ac:dyDescent="0.25">
      <c r="B62" s="91"/>
      <c r="C62" s="88"/>
      <c r="D62" s="88"/>
      <c r="E62" s="88" t="s">
        <v>67</v>
      </c>
      <c r="F62" s="87"/>
      <c r="G62" s="87"/>
      <c r="H62" s="87"/>
      <c r="I62" s="87"/>
      <c r="J62" s="88"/>
      <c r="K62" s="89"/>
      <c r="L62" s="93"/>
      <c r="M62" s="93"/>
      <c r="T62" s="80"/>
      <c r="U62" s="80"/>
      <c r="V62" s="80"/>
      <c r="W62" s="80"/>
      <c r="X62" s="84"/>
      <c r="AA62" s="37"/>
    </row>
    <row r="63" spans="2:27" s="2" customFormat="1" ht="18" x14ac:dyDescent="0.25">
      <c r="B63" s="94" t="s">
        <v>49</v>
      </c>
      <c r="C63" s="88"/>
      <c r="D63" s="88"/>
      <c r="E63" s="88"/>
      <c r="F63" s="88"/>
      <c r="G63" s="88"/>
      <c r="H63" s="88"/>
      <c r="I63" s="88"/>
      <c r="J63" s="88"/>
      <c r="L63" s="93"/>
      <c r="M63" s="93"/>
      <c r="T63" s="79"/>
      <c r="U63" s="79"/>
      <c r="V63" s="79"/>
      <c r="W63" s="79"/>
      <c r="X63" s="82"/>
      <c r="AA63" s="37"/>
    </row>
    <row r="64" spans="2:27" s="2" customFormat="1" x14ac:dyDescent="0.2">
      <c r="M64" s="93"/>
      <c r="T64" s="80"/>
      <c r="U64" s="80"/>
      <c r="V64" s="80"/>
      <c r="W64" s="80"/>
      <c r="X64" s="80"/>
      <c r="AA64" s="37"/>
    </row>
    <row r="65" spans="1:27" s="2" customFormat="1" x14ac:dyDescent="0.2">
      <c r="T65" s="80"/>
      <c r="U65" s="80"/>
      <c r="V65" s="80"/>
      <c r="W65" s="80"/>
      <c r="X65" s="80"/>
      <c r="AA65" s="37"/>
    </row>
    <row r="66" spans="1:27" s="2" customFormat="1" x14ac:dyDescent="0.2">
      <c r="B66"/>
      <c r="C66" s="16"/>
      <c r="H66" s="15"/>
      <c r="I66" s="16"/>
      <c r="K66"/>
      <c r="R66" s="15"/>
      <c r="S66" s="16"/>
      <c r="AA66" s="37"/>
    </row>
    <row r="67" spans="1:27" x14ac:dyDescent="0.2">
      <c r="A67" s="3"/>
      <c r="G67" s="2"/>
      <c r="Q67" s="3"/>
      <c r="R67" s="3"/>
      <c r="S67" s="3"/>
      <c r="T67" s="3"/>
      <c r="U67" s="3"/>
      <c r="V67" s="3"/>
      <c r="W67" s="3"/>
      <c r="X67" s="3"/>
      <c r="AA67" s="37"/>
    </row>
  </sheetData>
  <mergeCells count="27">
    <mergeCell ref="A2:M2"/>
    <mergeCell ref="D4:E4"/>
    <mergeCell ref="AA5:AA6"/>
    <mergeCell ref="R48:X48"/>
    <mergeCell ref="B16:H16"/>
    <mergeCell ref="B48:H48"/>
    <mergeCell ref="R16:X16"/>
    <mergeCell ref="B24:H24"/>
    <mergeCell ref="R32:X32"/>
    <mergeCell ref="R40:X40"/>
    <mergeCell ref="AA37:AA38"/>
    <mergeCell ref="AA8:AA12"/>
    <mergeCell ref="AA13:AA16"/>
    <mergeCell ref="AA22:AA26"/>
    <mergeCell ref="B8:H8"/>
    <mergeCell ref="B40:H40"/>
    <mergeCell ref="R8:X8"/>
    <mergeCell ref="B7:X7"/>
    <mergeCell ref="J8:P8"/>
    <mergeCell ref="J9:P9"/>
    <mergeCell ref="J10:P10"/>
    <mergeCell ref="B32:H32"/>
    <mergeCell ref="J11:P11"/>
    <mergeCell ref="J12:P12"/>
    <mergeCell ref="AA19:AA21"/>
    <mergeCell ref="AA28:AA33"/>
    <mergeCell ref="R24:X24"/>
  </mergeCells>
  <phoneticPr fontId="0" type="noConversion"/>
  <hyperlinks>
    <hyperlink ref="A2" r:id="rId1" xr:uid="{00000000-0004-0000-0000-000000000000}"/>
    <hyperlink ref="B63" r:id="rId2" xr:uid="{0BD34997-8511-4305-BADE-244AF40C40EA}"/>
  </hyperlinks>
  <printOptions horizontalCentered="1"/>
  <pageMargins left="0.25" right="0.25" top="0.35" bottom="0.35" header="0.25" footer="0.25"/>
  <pageSetup scale="94" orientation="portrait" r:id="rId3"/>
  <headerFooter alignWithMargins="0">
    <oddFooter>&amp;L&amp;8&amp;K00-049Calendar Templates by Vertex42.com&amp;R&amp;8&amp;K00-049https://www.vertex42.com/calendars/school-calendar.html</oddFooter>
  </headerFooter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YearlyCalendar</vt:lpstr>
      <vt:lpstr>month</vt:lpstr>
      <vt:lpstr>YearlyCalendar!Print_Area</vt:lpstr>
      <vt:lpstr>startday</vt:lpstr>
      <vt:lpstr>year</vt:lpstr>
    </vt:vector>
  </TitlesOfParts>
  <Company>Vertex42 LLC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School District Calendar Template</dc:title>
  <dc:creator>Vertex42.com</dc:creator>
  <dc:description>(c) 2013-2018 Vertex42 LLC. All Rights Reserved.</dc:description>
  <cp:lastModifiedBy>Jill</cp:lastModifiedBy>
  <cp:lastPrinted>2023-06-12T21:00:22Z</cp:lastPrinted>
  <dcterms:created xsi:type="dcterms:W3CDTF">2004-08-16T18:44:14Z</dcterms:created>
  <dcterms:modified xsi:type="dcterms:W3CDTF">2023-06-12T21:00:38Z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pyright">
    <vt:lpwstr>(c) 2013-2018 Vertex42 LLC</vt:lpwstr>
  </property>
  <property fmtid="{D5CDD505-2E9C-101B-9397-08002B2CF9AE}" pid="3" name="Source">
    <vt:lpwstr>https://www.vertex42.com/calendars/school-calendar.html</vt:lpwstr>
  </property>
  <property fmtid="{D5CDD505-2E9C-101B-9397-08002B2CF9AE}" pid="4" name="Version">
    <vt:lpwstr>1.1.1</vt:lpwstr>
  </property>
</Properties>
</file>