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08"/>
  <workbookPr/>
  <mc:AlternateContent xmlns:mc="http://schemas.openxmlformats.org/markup-compatibility/2006">
    <mc:Choice Requires="x15">
      <x15ac:absPath xmlns:x15ac="http://schemas.microsoft.com/office/spreadsheetml/2010/11/ac" url="C:\Users\maxim\Downloads\"/>
    </mc:Choice>
  </mc:AlternateContent>
  <xr:revisionPtr revIDLastSave="0" documentId="8_{582A0662-5F97-4ECE-B8DD-E7FD33AE1D64}" xr6:coauthVersionLast="47" xr6:coauthVersionMax="47" xr10:uidLastSave="{00000000-0000-0000-0000-000000000000}"/>
  <bookViews>
    <workbookView xWindow="5040" yWindow="-16320" windowWidth="29040" windowHeight="15720" xr2:uid="{00000000-000D-0000-FFFF-FFFF00000000}"/>
  </bookViews>
  <sheets>
    <sheet name="Advanced Dilution Model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" i="1" l="1"/>
  <c r="H6" i="1" s="1"/>
  <c r="H7" i="1" s="1"/>
  <c r="H4" i="1"/>
  <c r="H2" i="1"/>
  <c r="H3" i="1" s="1"/>
  <c r="F7" i="1"/>
  <c r="G7" i="1" s="1"/>
  <c r="F6" i="1"/>
  <c r="G6" i="1" s="1"/>
  <c r="F4" i="1"/>
  <c r="F2" i="1"/>
  <c r="G2" i="1" s="1"/>
</calcChain>
</file>

<file path=xl/sharedStrings.xml><?xml version="1.0" encoding="utf-8"?>
<sst xmlns="http://schemas.openxmlformats.org/spreadsheetml/2006/main" count="26" uniqueCount="22">
  <si>
    <t>Round</t>
  </si>
  <si>
    <t>Pre-Money Valuation ($M)</t>
  </si>
  <si>
    <t>Investment Amount ($M)</t>
  </si>
  <si>
    <t>Type</t>
  </si>
  <si>
    <t>Notes</t>
  </si>
  <si>
    <t>Post-Money Valuation ($M)</t>
  </si>
  <si>
    <t>Equity Given (%)</t>
  </si>
  <si>
    <t>Cumulative Founder Ownership (%)</t>
  </si>
  <si>
    <t>Pre-Seed</t>
  </si>
  <si>
    <t>Equity</t>
  </si>
  <si>
    <t>Initial equity raise</t>
  </si>
  <si>
    <t>SAFE</t>
  </si>
  <si>
    <t>Converts at 20% discount to next round</t>
  </si>
  <si>
    <t>Seed</t>
  </si>
  <si>
    <t>Standard priced round</t>
  </si>
  <si>
    <t>Option Pool Expansion</t>
  </si>
  <si>
    <t>Option Pool</t>
  </si>
  <si>
    <t>10% post-money pool setup</t>
  </si>
  <si>
    <t>Series A</t>
  </si>
  <si>
    <t>Includes SAFE conversion + new equity</t>
  </si>
  <si>
    <t>Series B</t>
  </si>
  <si>
    <t>Later stage round with weighted avg anti-dilution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</si>
</sst>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Calibri"/>
      <family val="2"/>
      <scheme val="minor"/>
    </font>
    <font>
      <b/>
      <sz val="11"/>
      <name val="Calibri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5">
    <xf numFmtId="0" fontId="0" fillId="0" borderId="0" xfId="0"/>
    <xf numFmtId="0" fontId="0" fillId="0" borderId="1" xfId="0" applyBorder="1"/>
    <xf numFmtId="0" fontId="1" fillId="2" borderId="1" xfId="0" applyFont="1" applyFill="1" applyBorder="1" applyAlignment="1">
      <alignment horizontal="center" vertical="top" wrapText="1"/>
    </xf>
    <xf numFmtId="0" fontId="0" fillId="0" borderId="0" xfId="0" applyAlignment="1">
      <alignment wrapText="1"/>
    </xf>
    <xf numFmtId="10" fontId="0" fillId="0" borderId="1" xfId="1" applyNumberFormat="1" applyFont="1" applyBorder="1"/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"/>
  <sheetViews>
    <sheetView tabSelected="1" workbookViewId="0">
      <selection activeCell="I8" sqref="I8"/>
    </sheetView>
  </sheetViews>
  <sheetFormatPr defaultRowHeight="14.65"/>
  <cols>
    <col min="1" max="1" width="20.140625" bestFit="1" customWidth="1"/>
    <col min="2" max="2" width="13.5703125" bestFit="1" customWidth="1"/>
    <col min="3" max="3" width="12.140625" bestFit="1" customWidth="1"/>
    <col min="4" max="4" width="18.28515625" bestFit="1" customWidth="1"/>
    <col min="5" max="5" width="43" bestFit="1" customWidth="1"/>
    <col min="6" max="6" width="13.5703125" bestFit="1" customWidth="1"/>
    <col min="7" max="7" width="9.140625" bestFit="1" customWidth="1"/>
    <col min="8" max="8" width="18.140625" bestFit="1" customWidth="1"/>
  </cols>
  <sheetData>
    <row r="1" spans="1:8" s="3" customFormat="1" ht="43.7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</row>
    <row r="2" spans="1:8">
      <c r="A2" s="1" t="s">
        <v>8</v>
      </c>
      <c r="B2" s="1">
        <v>1</v>
      </c>
      <c r="C2" s="1">
        <v>0.25</v>
      </c>
      <c r="D2" s="1" t="s">
        <v>9</v>
      </c>
      <c r="E2" s="1" t="s">
        <v>10</v>
      </c>
      <c r="F2" s="1">
        <f>SUM(B2:C2)</f>
        <v>1.25</v>
      </c>
      <c r="G2" s="4">
        <f>C2/F2</f>
        <v>0.2</v>
      </c>
      <c r="H2" s="4">
        <f>100%-G2</f>
        <v>0.8</v>
      </c>
    </row>
    <row r="3" spans="1:8">
      <c r="A3" s="1" t="s">
        <v>11</v>
      </c>
      <c r="B3" s="1"/>
      <c r="C3" s="1">
        <v>0.5</v>
      </c>
      <c r="D3" s="1" t="s">
        <v>11</v>
      </c>
      <c r="E3" s="1" t="s">
        <v>12</v>
      </c>
      <c r="F3" s="1"/>
      <c r="G3" s="4">
        <v>0</v>
      </c>
      <c r="H3" s="4">
        <f>H2</f>
        <v>0.8</v>
      </c>
    </row>
    <row r="4" spans="1:8">
      <c r="A4" s="1" t="s">
        <v>13</v>
      </c>
      <c r="B4" s="1">
        <v>5</v>
      </c>
      <c r="C4" s="1">
        <v>1</v>
      </c>
      <c r="D4" s="1" t="s">
        <v>9</v>
      </c>
      <c r="E4" s="1" t="s">
        <v>14</v>
      </c>
      <c r="F4" s="1">
        <f>SUM(B4:C4)</f>
        <v>6</v>
      </c>
      <c r="G4" s="4">
        <v>0.29170000000000001</v>
      </c>
      <c r="H4" s="4">
        <f>H3*(1-G4)</f>
        <v>0.56663999999999992</v>
      </c>
    </row>
    <row r="5" spans="1:8">
      <c r="A5" s="1" t="s">
        <v>15</v>
      </c>
      <c r="B5" s="1"/>
      <c r="C5" s="1"/>
      <c r="D5" s="1" t="s">
        <v>16</v>
      </c>
      <c r="E5" s="1" t="s">
        <v>17</v>
      </c>
      <c r="F5" s="1"/>
      <c r="G5" s="4">
        <v>0.1</v>
      </c>
      <c r="H5" s="4">
        <f t="shared" ref="H5:H7" si="0">H4*(1-G5)</f>
        <v>0.50997599999999998</v>
      </c>
    </row>
    <row r="6" spans="1:8">
      <c r="A6" s="1" t="s">
        <v>18</v>
      </c>
      <c r="B6" s="1">
        <v>15</v>
      </c>
      <c r="C6" s="1">
        <v>5</v>
      </c>
      <c r="D6" s="1" t="s">
        <v>9</v>
      </c>
      <c r="E6" s="1" t="s">
        <v>19</v>
      </c>
      <c r="F6" s="1">
        <f>SUM(B6:C6)</f>
        <v>20</v>
      </c>
      <c r="G6" s="4">
        <f>C6/F6</f>
        <v>0.25</v>
      </c>
      <c r="H6" s="4">
        <f t="shared" si="0"/>
        <v>0.38248199999999999</v>
      </c>
    </row>
    <row r="7" spans="1:8">
      <c r="A7" s="1" t="s">
        <v>20</v>
      </c>
      <c r="B7" s="1">
        <v>50</v>
      </c>
      <c r="C7" s="1">
        <v>20</v>
      </c>
      <c r="D7" s="1" t="s">
        <v>9</v>
      </c>
      <c r="E7" s="1" t="s">
        <v>21</v>
      </c>
      <c r="F7" s="1">
        <f>SUM(B7:C7)</f>
        <v>70</v>
      </c>
      <c r="G7" s="4">
        <f>C7/F7</f>
        <v>0.2857142857142857</v>
      </c>
      <c r="H7" s="4">
        <f t="shared" si="0"/>
        <v>0.2732014285714286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openpyxl</dc:creator>
  <cp:keywords/>
  <dc:description/>
  <cp:lastModifiedBy/>
  <cp:revision/>
  <dcterms:created xsi:type="dcterms:W3CDTF">2025-07-14T02:05:32Z</dcterms:created>
  <dcterms:modified xsi:type="dcterms:W3CDTF">2025-07-14T21:38:10Z</dcterms:modified>
  <cp:category/>
  <cp:contentStatus/>
</cp:coreProperties>
</file>