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d/My Drive/Churchs/Special Projects/"/>
    </mc:Choice>
  </mc:AlternateContent>
  <xr:revisionPtr revIDLastSave="0" documentId="13_ncr:1_{74AB38E4-47A7-2944-9299-50E782877744}" xr6:coauthVersionLast="47" xr6:coauthVersionMax="47" xr10:uidLastSave="{00000000-0000-0000-0000-000000000000}"/>
  <bookViews>
    <workbookView xWindow="10560" yWindow="2280" windowWidth="24240" windowHeight="19220" xr2:uid="{D02E1207-8941-B640-896E-A9EE52836E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I25" i="1"/>
  <c r="H25" i="1"/>
  <c r="G25" i="1"/>
  <c r="F25" i="1"/>
  <c r="E25" i="1"/>
  <c r="D25" i="1"/>
  <c r="C25" i="1"/>
  <c r="J23" i="1"/>
  <c r="J26" i="1"/>
  <c r="C15" i="1" s="1"/>
  <c r="J19" i="1"/>
  <c r="J18" i="1"/>
  <c r="C9" i="1"/>
  <c r="C13" i="1" s="1"/>
  <c r="I20" i="1"/>
  <c r="I28" i="1" s="1"/>
  <c r="H20" i="1"/>
  <c r="H24" i="1" s="1"/>
  <c r="G20" i="1"/>
  <c r="G28" i="1" s="1"/>
  <c r="F20" i="1"/>
  <c r="E20" i="1"/>
  <c r="E24" i="1" s="1"/>
  <c r="D20" i="1"/>
  <c r="D24" i="1" s="1"/>
  <c r="C20" i="1"/>
  <c r="C24" i="1" s="1"/>
  <c r="C28" i="1" l="1"/>
  <c r="E28" i="1"/>
  <c r="J20" i="1"/>
  <c r="J24" i="1" s="1"/>
  <c r="F24" i="1"/>
  <c r="I24" i="1"/>
  <c r="H28" i="1"/>
  <c r="G24" i="1"/>
  <c r="D28" i="1"/>
  <c r="F28" i="1"/>
  <c r="J28" i="1"/>
  <c r="C21" i="1"/>
  <c r="E21" i="1" l="1"/>
  <c r="H21" i="1"/>
  <c r="G21" i="1"/>
  <c r="F21" i="1"/>
  <c r="D21" i="1"/>
  <c r="I21" i="1"/>
  <c r="G13" i="1"/>
  <c r="G15" i="1" s="1"/>
  <c r="C22" i="1" l="1"/>
  <c r="I22" i="1"/>
  <c r="F22" i="1"/>
  <c r="D22" i="1"/>
  <c r="G22" i="1"/>
  <c r="H22" i="1"/>
  <c r="E22" i="1"/>
  <c r="J22" i="1" l="1"/>
  <c r="E27" i="1"/>
  <c r="H27" i="1"/>
  <c r="G27" i="1"/>
  <c r="D27" i="1"/>
  <c r="F27" i="1"/>
  <c r="I27" i="1"/>
  <c r="J27" i="1" l="1"/>
  <c r="J25" i="1"/>
</calcChain>
</file>

<file path=xl/sharedStrings.xml><?xml version="1.0" encoding="utf-8"?>
<sst xmlns="http://schemas.openxmlformats.org/spreadsheetml/2006/main" count="31" uniqueCount="31">
  <si>
    <t>Monday</t>
  </si>
  <si>
    <t>Tuesday</t>
  </si>
  <si>
    <t>Wednesday</t>
  </si>
  <si>
    <t>Thursday</t>
  </si>
  <si>
    <t>Friday</t>
  </si>
  <si>
    <t>Saturday</t>
  </si>
  <si>
    <t>Sunday</t>
  </si>
  <si>
    <t xml:space="preserve">Percentage </t>
  </si>
  <si>
    <t>Labour Target</t>
  </si>
  <si>
    <t>Weekly Sales Projection</t>
  </si>
  <si>
    <t>Average Wage</t>
  </si>
  <si>
    <t>Total Hours Allowed</t>
  </si>
  <si>
    <t>Labour Projections</t>
  </si>
  <si>
    <t>Allowed Hours</t>
  </si>
  <si>
    <t>Actual Hours Used</t>
  </si>
  <si>
    <t>Sales Growth</t>
  </si>
  <si>
    <t>Allowed v/s Actual Hours +/-</t>
  </si>
  <si>
    <t>Allowed v/s Scheduled Hours +/-</t>
  </si>
  <si>
    <t xml:space="preserve">Scheduled Hours </t>
  </si>
  <si>
    <t>Two weeks ago Net sales</t>
  </si>
  <si>
    <t>Last  weekly Net sales</t>
  </si>
  <si>
    <t>Average weekly Net Sales Projection</t>
  </si>
  <si>
    <t>Average Weekly Net Sales Projection</t>
  </si>
  <si>
    <t>Total Hours Used</t>
  </si>
  <si>
    <t>Total Hours Remaining</t>
  </si>
  <si>
    <t>Total</t>
  </si>
  <si>
    <t xml:space="preserve">Scheduled Labour (%) </t>
  </si>
  <si>
    <t xml:space="preserve">Actual Labour (%) </t>
  </si>
  <si>
    <t>_____________</t>
  </si>
  <si>
    <t>Restaurant #</t>
  </si>
  <si>
    <t>Restaurant Name: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</si>
</sst>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 tint="0.14990691854609822"/>
      <name val="Aptos Narrow"/>
      <family val="2"/>
      <scheme val="minor"/>
    </font>
    <font>
      <b/>
      <sz val="14"/>
      <color rgb="FF0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10" fontId="0" fillId="2" borderId="1" xfId="0" applyNumberFormat="1" applyFill="1" applyBorder="1" applyProtection="1">
      <protection locked="0"/>
    </xf>
    <xf numFmtId="0" fontId="0" fillId="0" borderId="0" xfId="0" quotePrefix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2" borderId="0" xfId="0" applyNumberFormat="1" applyFill="1" applyAlignment="1" applyProtection="1">
      <alignment horizontal="center"/>
      <protection locked="0"/>
    </xf>
    <xf numFmtId="2" fontId="0" fillId="0" borderId="1" xfId="0" applyNumberFormat="1" applyBorder="1"/>
    <xf numFmtId="0" fontId="0" fillId="0" borderId="0" xfId="0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1</xdr:row>
      <xdr:rowOff>0</xdr:rowOff>
    </xdr:from>
    <xdr:to>
      <xdr:col>1</xdr:col>
      <xdr:colOff>1371600</xdr:colOff>
      <xdr:row>5</xdr:row>
      <xdr:rowOff>140208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02F5012-4178-C648-BEA5-A7DB18534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0"/>
          <a:ext cx="1117600" cy="1105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A5B2-7398-B841-8BB5-1F15BF445060}">
  <dimension ref="B1:J28"/>
  <sheetViews>
    <sheetView tabSelected="1" topLeftCell="B1" zoomScale="140" zoomScaleNormal="140" workbookViewId="0">
      <selection activeCell="C28" sqref="C28"/>
    </sheetView>
  </sheetViews>
  <sheetFormatPr baseColWidth="10" defaultRowHeight="16" x14ac:dyDescent="0.2"/>
  <cols>
    <col min="1" max="1" width="10.83203125" style="1"/>
    <col min="2" max="2" width="31" style="1" customWidth="1"/>
    <col min="3" max="3" width="12.83203125" style="1" customWidth="1"/>
    <col min="4" max="16384" width="10.83203125" style="1"/>
  </cols>
  <sheetData>
    <row r="1" spans="2:10" x14ac:dyDescent="0.2">
      <c r="B1" s="16"/>
      <c r="C1" s="16"/>
      <c r="D1" s="16"/>
      <c r="E1" s="16"/>
      <c r="F1" s="16"/>
      <c r="G1" s="16"/>
      <c r="H1" s="16"/>
      <c r="I1" s="16"/>
    </row>
    <row r="2" spans="2:10" ht="19" x14ac:dyDescent="0.25">
      <c r="B2" s="17"/>
      <c r="C2" s="17"/>
      <c r="D2" s="17"/>
      <c r="E2" s="17"/>
      <c r="F2" s="17"/>
      <c r="G2" s="17"/>
      <c r="H2" s="17"/>
      <c r="I2" s="17"/>
    </row>
    <row r="3" spans="2:10" ht="18" x14ac:dyDescent="0.2">
      <c r="B3" s="15" t="s">
        <v>12</v>
      </c>
      <c r="C3" s="15"/>
      <c r="D3" s="15"/>
      <c r="E3" s="15"/>
      <c r="F3" s="15"/>
      <c r="G3" s="15"/>
      <c r="H3" s="15"/>
      <c r="I3" s="15"/>
      <c r="J3" s="15"/>
    </row>
    <row r="4" spans="2:10" x14ac:dyDescent="0.2">
      <c r="B4" s="18"/>
      <c r="C4" s="18"/>
      <c r="D4" s="18"/>
      <c r="E4" s="18"/>
      <c r="F4" s="18"/>
      <c r="G4" s="18"/>
      <c r="H4" s="18"/>
      <c r="I4" s="18"/>
    </row>
    <row r="5" spans="2:10" ht="19" x14ac:dyDescent="0.25">
      <c r="B5" s="17"/>
      <c r="C5" s="17"/>
      <c r="D5" s="17"/>
      <c r="E5" s="17"/>
      <c r="F5" s="17"/>
      <c r="G5" s="17"/>
      <c r="H5" s="17"/>
      <c r="I5" s="17"/>
    </row>
    <row r="7" spans="2:10" x14ac:dyDescent="0.2">
      <c r="B7" s="1" t="s">
        <v>30</v>
      </c>
      <c r="D7" s="14" t="s">
        <v>29</v>
      </c>
      <c r="E7" s="14"/>
      <c r="F7" s="14"/>
      <c r="G7" s="1" t="s">
        <v>28</v>
      </c>
    </row>
    <row r="8" spans="2:10" x14ac:dyDescent="0.2">
      <c r="D8" s="12"/>
      <c r="E8" s="12"/>
      <c r="F8" s="12"/>
    </row>
    <row r="9" spans="2:10" x14ac:dyDescent="0.2">
      <c r="B9" s="1" t="s">
        <v>21</v>
      </c>
      <c r="C9" s="11">
        <f>AVERAGE(SUM(C18:I18),SUM(C19:I19))</f>
        <v>53956.5</v>
      </c>
      <c r="D9" s="14" t="s">
        <v>10</v>
      </c>
      <c r="E9" s="14"/>
      <c r="F9" s="14"/>
      <c r="G9" s="4">
        <v>19.5</v>
      </c>
    </row>
    <row r="11" spans="2:10" x14ac:dyDescent="0.2">
      <c r="B11" s="1" t="s">
        <v>15</v>
      </c>
      <c r="C11" s="2">
        <v>-0.05</v>
      </c>
      <c r="D11" s="14" t="s">
        <v>8</v>
      </c>
      <c r="E11" s="14"/>
      <c r="F11" s="14"/>
      <c r="G11" s="2">
        <v>0.21410000000000001</v>
      </c>
    </row>
    <row r="13" spans="2:10" x14ac:dyDescent="0.2">
      <c r="B13" s="1" t="s">
        <v>9</v>
      </c>
      <c r="C13" s="5">
        <f>C9+(C9*C11)</f>
        <v>51258.675000000003</v>
      </c>
      <c r="D13" s="14" t="s">
        <v>11</v>
      </c>
      <c r="E13" s="14"/>
      <c r="F13" s="14"/>
      <c r="G13" s="9">
        <f>(C13*G11)/G9</f>
        <v>562.79396500000007</v>
      </c>
    </row>
    <row r="15" spans="2:10" x14ac:dyDescent="0.2">
      <c r="B15" s="1" t="s">
        <v>23</v>
      </c>
      <c r="C15" s="5">
        <f>J26</f>
        <v>555</v>
      </c>
      <c r="D15" s="14" t="s">
        <v>24</v>
      </c>
      <c r="E15" s="14"/>
      <c r="F15" s="14"/>
      <c r="G15" s="9">
        <f>G13-C15</f>
        <v>7.7939650000000711</v>
      </c>
    </row>
    <row r="17" spans="2:10" x14ac:dyDescent="0.2">
      <c r="C17" s="1" t="s">
        <v>0</v>
      </c>
      <c r="D17" s="1" t="s">
        <v>1</v>
      </c>
      <c r="E17" s="1" t="s">
        <v>2</v>
      </c>
      <c r="F17" s="1" t="s">
        <v>3</v>
      </c>
      <c r="G17" s="1" t="s">
        <v>4</v>
      </c>
      <c r="H17" s="1" t="s">
        <v>5</v>
      </c>
      <c r="I17" s="1" t="s">
        <v>6</v>
      </c>
      <c r="J17" s="1" t="s">
        <v>25</v>
      </c>
    </row>
    <row r="18" spans="2:10" x14ac:dyDescent="0.2">
      <c r="B18" s="1" t="s">
        <v>19</v>
      </c>
      <c r="C18" s="13">
        <v>6666</v>
      </c>
      <c r="D18" s="13">
        <v>5812</v>
      </c>
      <c r="E18" s="13">
        <v>6600</v>
      </c>
      <c r="F18" s="13">
        <v>6536</v>
      </c>
      <c r="G18" s="13">
        <v>11275</v>
      </c>
      <c r="H18" s="13">
        <v>9595</v>
      </c>
      <c r="I18" s="13">
        <v>6388</v>
      </c>
      <c r="J18" s="5">
        <f>SUM(C18:I18)</f>
        <v>52872</v>
      </c>
    </row>
    <row r="19" spans="2:10" x14ac:dyDescent="0.2">
      <c r="B19" s="1" t="s">
        <v>20</v>
      </c>
      <c r="C19" s="13">
        <v>5960</v>
      </c>
      <c r="D19" s="13">
        <v>6839</v>
      </c>
      <c r="E19" s="13">
        <v>6152</v>
      </c>
      <c r="F19" s="13">
        <v>6960</v>
      </c>
      <c r="G19" s="13">
        <v>12274</v>
      </c>
      <c r="H19" s="13">
        <v>9365</v>
      </c>
      <c r="I19" s="13">
        <v>7491</v>
      </c>
      <c r="J19" s="5">
        <f>SUM(C19:I19)</f>
        <v>55041</v>
      </c>
    </row>
    <row r="20" spans="2:10" x14ac:dyDescent="0.2">
      <c r="B20" s="1" t="s">
        <v>22</v>
      </c>
      <c r="C20" s="6">
        <f t="shared" ref="C20:I20" si="0">(AVERAGE(C18:C19)*$C$11)+AVERAGE(C18:C19)</f>
        <v>5997.35</v>
      </c>
      <c r="D20" s="6">
        <f t="shared" si="0"/>
        <v>6009.2250000000004</v>
      </c>
      <c r="E20" s="6">
        <f t="shared" si="0"/>
        <v>6057.2</v>
      </c>
      <c r="F20" s="6">
        <f t="shared" si="0"/>
        <v>6410.6</v>
      </c>
      <c r="G20" s="6">
        <f t="shared" si="0"/>
        <v>11185.775</v>
      </c>
      <c r="H20" s="6">
        <f t="shared" si="0"/>
        <v>9006</v>
      </c>
      <c r="I20" s="6">
        <f t="shared" si="0"/>
        <v>6592.5249999999996</v>
      </c>
      <c r="J20" s="5">
        <f>SUM(C20:I20)</f>
        <v>51258.675000000003</v>
      </c>
    </row>
    <row r="21" spans="2:10" x14ac:dyDescent="0.2">
      <c r="B21" s="1" t="s">
        <v>7</v>
      </c>
      <c r="C21" s="7">
        <f t="shared" ref="C21:I21" si="1">C20/$C$13</f>
        <v>0.11700165874361755</v>
      </c>
      <c r="D21" s="7">
        <f t="shared" si="1"/>
        <v>0.11723332684662645</v>
      </c>
      <c r="E21" s="7">
        <f t="shared" si="1"/>
        <v>0.11816926598278242</v>
      </c>
      <c r="F21" s="7">
        <f t="shared" si="1"/>
        <v>0.12506370872832745</v>
      </c>
      <c r="G21" s="7">
        <f t="shared" si="1"/>
        <v>0.21822208631026843</v>
      </c>
      <c r="H21" s="7">
        <f t="shared" si="1"/>
        <v>0.1756970893219538</v>
      </c>
      <c r="I21" s="7">
        <f t="shared" si="1"/>
        <v>0.12861286406642386</v>
      </c>
      <c r="J21"/>
    </row>
    <row r="22" spans="2:10" x14ac:dyDescent="0.2">
      <c r="B22" s="1" t="s">
        <v>13</v>
      </c>
      <c r="C22" s="8">
        <f t="shared" ref="C22:I22" si="2">$G$13*C21</f>
        <v>65.847827435897443</v>
      </c>
      <c r="D22" s="8">
        <f t="shared" si="2"/>
        <v>65.978208846153848</v>
      </c>
      <c r="E22" s="8">
        <f t="shared" si="2"/>
        <v>66.504949743589748</v>
      </c>
      <c r="F22" s="8">
        <f t="shared" si="2"/>
        <v>70.385100512820529</v>
      </c>
      <c r="G22" s="8">
        <f t="shared" si="2"/>
        <v>122.81407320512821</v>
      </c>
      <c r="H22" s="8">
        <f t="shared" si="2"/>
        <v>98.881261538461558</v>
      </c>
      <c r="I22" s="8">
        <f t="shared" si="2"/>
        <v>72.382543717948721</v>
      </c>
      <c r="J22" s="9">
        <f>SUM(C22:I22)</f>
        <v>562.79396500000007</v>
      </c>
    </row>
    <row r="23" spans="2:10" x14ac:dyDescent="0.2">
      <c r="B23" s="1" t="s">
        <v>18</v>
      </c>
      <c r="C23" s="10">
        <v>70</v>
      </c>
      <c r="D23" s="10">
        <v>60</v>
      </c>
      <c r="E23" s="10">
        <v>67</v>
      </c>
      <c r="F23" s="10">
        <v>77</v>
      </c>
      <c r="G23" s="10">
        <v>110</v>
      </c>
      <c r="H23" s="10">
        <v>99</v>
      </c>
      <c r="I23" s="10">
        <v>72</v>
      </c>
      <c r="J23">
        <f>SUM(C23:I23)</f>
        <v>555</v>
      </c>
    </row>
    <row r="24" spans="2:10" x14ac:dyDescent="0.2">
      <c r="B24" s="1" t="s">
        <v>26</v>
      </c>
      <c r="C24" s="7">
        <f t="shared" ref="C24:J24" si="3">(C23*$G$9)/C20</f>
        <v>0.22760052356457433</v>
      </c>
      <c r="D24" s="7">
        <f t="shared" si="3"/>
        <v>0.19470064775407808</v>
      </c>
      <c r="E24" s="7">
        <f t="shared" si="3"/>
        <v>0.21569371987056726</v>
      </c>
      <c r="F24" s="7">
        <f t="shared" si="3"/>
        <v>0.23422144573050882</v>
      </c>
      <c r="G24" s="7">
        <f t="shared" si="3"/>
        <v>0.19176141125670773</v>
      </c>
      <c r="H24" s="7">
        <f t="shared" si="3"/>
        <v>0.21435709526982011</v>
      </c>
      <c r="I24" s="7">
        <f t="shared" si="3"/>
        <v>0.21296847565993304</v>
      </c>
      <c r="J24" s="7">
        <f t="shared" si="3"/>
        <v>0.21113499324748444</v>
      </c>
    </row>
    <row r="25" spans="2:10" x14ac:dyDescent="0.2">
      <c r="B25" s="3" t="s">
        <v>17</v>
      </c>
      <c r="C25" s="8">
        <f>C23-C22</f>
        <v>4.1521725641025569</v>
      </c>
      <c r="D25" s="8">
        <f>D23-D22</f>
        <v>-5.9782088461538478</v>
      </c>
      <c r="E25" s="8">
        <f>E23-E22</f>
        <v>0.49505025641025213</v>
      </c>
      <c r="F25" s="8">
        <f>F23-F22</f>
        <v>6.6148994871794713</v>
      </c>
      <c r="G25" s="8">
        <f>G23-G22</f>
        <v>-12.81407320512821</v>
      </c>
      <c r="H25" s="8">
        <f>H23-H22</f>
        <v>0.1187384615384417</v>
      </c>
      <c r="I25" s="8">
        <f>I23-I22</f>
        <v>-0.382543717948721</v>
      </c>
      <c r="J25" s="9">
        <f>SUM(C25:I25)</f>
        <v>-7.7939650000000569</v>
      </c>
    </row>
    <row r="26" spans="2:10" x14ac:dyDescent="0.2">
      <c r="B26" s="1" t="s">
        <v>14</v>
      </c>
      <c r="C26" s="10">
        <v>70</v>
      </c>
      <c r="D26" s="10">
        <v>60</v>
      </c>
      <c r="E26" s="10">
        <v>67</v>
      </c>
      <c r="F26" s="10">
        <v>77</v>
      </c>
      <c r="G26" s="10">
        <v>110</v>
      </c>
      <c r="H26" s="10">
        <v>99</v>
      </c>
      <c r="I26" s="10">
        <v>72</v>
      </c>
      <c r="J26">
        <f>SUM(C26:I26)</f>
        <v>555</v>
      </c>
    </row>
    <row r="27" spans="2:10" x14ac:dyDescent="0.2">
      <c r="B27" s="3" t="s">
        <v>16</v>
      </c>
      <c r="C27" s="8">
        <f>C26-C22</f>
        <v>4.1521725641025569</v>
      </c>
      <c r="D27" s="8">
        <f t="shared" ref="C27:I27" si="4">D26-D22</f>
        <v>-5.9782088461538478</v>
      </c>
      <c r="E27" s="8">
        <f t="shared" si="4"/>
        <v>0.49505025641025213</v>
      </c>
      <c r="F27" s="8">
        <f t="shared" si="4"/>
        <v>6.6148994871794713</v>
      </c>
      <c r="G27" s="8">
        <f t="shared" si="4"/>
        <v>-12.81407320512821</v>
      </c>
      <c r="H27" s="8">
        <f t="shared" si="4"/>
        <v>0.1187384615384417</v>
      </c>
      <c r="I27" s="8">
        <f t="shared" si="4"/>
        <v>-0.382543717948721</v>
      </c>
      <c r="J27" s="9">
        <f>SUM(C27:I27)</f>
        <v>-7.7939650000000569</v>
      </c>
    </row>
    <row r="28" spans="2:10" x14ac:dyDescent="0.2">
      <c r="B28" s="1" t="s">
        <v>27</v>
      </c>
      <c r="C28" s="7">
        <f t="shared" ref="C28:J28" si="5">(C26*$G$9)/C20</f>
        <v>0.22760052356457433</v>
      </c>
      <c r="D28" s="7">
        <f t="shared" si="5"/>
        <v>0.19470064775407808</v>
      </c>
      <c r="E28" s="7">
        <f t="shared" si="5"/>
        <v>0.21569371987056726</v>
      </c>
      <c r="F28" s="7">
        <f t="shared" si="5"/>
        <v>0.23422144573050882</v>
      </c>
      <c r="G28" s="7">
        <f t="shared" si="5"/>
        <v>0.19176141125670773</v>
      </c>
      <c r="H28" s="7">
        <f t="shared" si="5"/>
        <v>0.21435709526982011</v>
      </c>
      <c r="I28" s="7">
        <f t="shared" si="5"/>
        <v>0.21296847565993304</v>
      </c>
      <c r="J28" s="7">
        <f t="shared" si="5"/>
        <v>0.21113499324748444</v>
      </c>
    </row>
  </sheetData>
  <sheetProtection algorithmName="SHA-512" hashValue="/M8gDtR6MTvMfkDd3zFrdToIMUyVYhPpkObUv1y/TXkMnQec+p7RixhaOilQ/gMX0vV4kCRI5D/eZMIurSnZrw==" saltValue="E32XI0LBZ10BNRnND7q8Mg==" spinCount="100000" sheet="1" objects="1" scenarios="1"/>
  <mergeCells count="10">
    <mergeCell ref="D15:F15"/>
    <mergeCell ref="B3:J3"/>
    <mergeCell ref="D13:F13"/>
    <mergeCell ref="B1:I1"/>
    <mergeCell ref="B2:I2"/>
    <mergeCell ref="B5:I5"/>
    <mergeCell ref="D9:F9"/>
    <mergeCell ref="D11:F11"/>
    <mergeCell ref="B4:I4"/>
    <mergeCell ref="D7:F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Sanket Dharod</dc:creator>
  <cp:lastModifiedBy>Sanket Dharod</cp:lastModifiedBy>
  <dcterms:created xsi:type="dcterms:W3CDTF">2025-09-23T17:51:32Z</dcterms:created>
  <dcterms:modified xsi:type="dcterms:W3CDTF">2025-11-27T22:07:22Z</dcterms:modified>
</cp:coreProperties>
</file>