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d/My Drive/Churchs/Special Projects/"/>
    </mc:Choice>
  </mc:AlternateContent>
  <xr:revisionPtr revIDLastSave="0" documentId="13_ncr:1_{CE2C2E0B-2CE9-E149-83DA-6BD0F26C7912}" xr6:coauthVersionLast="47" xr6:coauthVersionMax="47" xr10:uidLastSave="{00000000-0000-0000-0000-000000000000}"/>
  <bookViews>
    <workbookView xWindow="10560" yWindow="2280" windowWidth="24240" windowHeight="19220" xr2:uid="{D02E1207-8941-B640-896E-A9EE52836E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G13" i="1"/>
  <c r="C13" i="1"/>
  <c r="J23" i="1"/>
  <c r="J21" i="1"/>
  <c r="J20" i="1"/>
  <c r="J18" i="1"/>
  <c r="J17" i="1"/>
  <c r="J16" i="1"/>
  <c r="C7" i="1"/>
  <c r="C11" i="1" s="1"/>
  <c r="I18" i="1"/>
  <c r="H18" i="1"/>
  <c r="G18" i="1"/>
  <c r="F18" i="1"/>
  <c r="E18" i="1"/>
  <c r="D18" i="1"/>
  <c r="C18" i="1"/>
  <c r="C19" i="1" l="1"/>
  <c r="E19" i="1" l="1"/>
  <c r="H19" i="1"/>
  <c r="G19" i="1"/>
  <c r="F19" i="1"/>
  <c r="D19" i="1"/>
  <c r="I19" i="1"/>
  <c r="G11" i="1"/>
  <c r="C20" i="1" l="1"/>
  <c r="I20" i="1"/>
  <c r="F20" i="1"/>
  <c r="D20" i="1"/>
  <c r="G20" i="1"/>
  <c r="H20" i="1"/>
  <c r="E20" i="1"/>
  <c r="E24" i="1" l="1"/>
  <c r="E22" i="1"/>
  <c r="H24" i="1"/>
  <c r="H22" i="1"/>
  <c r="G24" i="1"/>
  <c r="G22" i="1"/>
  <c r="D24" i="1"/>
  <c r="D22" i="1"/>
  <c r="C24" i="1"/>
  <c r="C22" i="1"/>
  <c r="F24" i="1"/>
  <c r="F22" i="1"/>
  <c r="I24" i="1"/>
  <c r="I22" i="1"/>
  <c r="J22" i="1" s="1"/>
</calcChain>
</file>

<file path=xl/sharedStrings.xml><?xml version="1.0" encoding="utf-8"?>
<sst xmlns="http://schemas.openxmlformats.org/spreadsheetml/2006/main" count="26" uniqueCount="26">
  <si>
    <t>Monday</t>
  </si>
  <si>
    <t>Tuesday</t>
  </si>
  <si>
    <t>Wednesday</t>
  </si>
  <si>
    <t>Thursday</t>
  </si>
  <si>
    <t>Friday</t>
  </si>
  <si>
    <t>Saturday</t>
  </si>
  <si>
    <t>Sunday</t>
  </si>
  <si>
    <t xml:space="preserve">Percentage </t>
  </si>
  <si>
    <t>Labour Target</t>
  </si>
  <si>
    <t>Weekly Sales Projection</t>
  </si>
  <si>
    <t>Average Wage</t>
  </si>
  <si>
    <t>Total Hours Allowed</t>
  </si>
  <si>
    <t>Labour Projections</t>
  </si>
  <si>
    <t>Allowed Hours</t>
  </si>
  <si>
    <t>Actual Hours Used</t>
  </si>
  <si>
    <t>Sales Growth</t>
  </si>
  <si>
    <t>Allowed v/s Actual Hours +/-</t>
  </si>
  <si>
    <t>Allowed v/s Scheduled Hours +/-</t>
  </si>
  <si>
    <t xml:space="preserve">Scheduled Hours </t>
  </si>
  <si>
    <t>Two weeks ago Net sales</t>
  </si>
  <si>
    <t>Last  weekly Net sales</t>
  </si>
  <si>
    <t>Average weekly Net Sales Projection</t>
  </si>
  <si>
    <t>Average Weekly Net Sales Projection</t>
  </si>
  <si>
    <t>Total Hours Used</t>
  </si>
  <si>
    <t>Total Hours Remaining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</si>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</sst>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 tint="0.14990691854609822"/>
      <name val="Aptos Narrow"/>
      <family val="2"/>
      <scheme val="minor"/>
    </font>
    <font>
      <b/>
      <sz val="14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0" fontId="0" fillId="2" borderId="1" xfId="0" applyNumberFormat="1" applyFill="1" applyBorder="1" applyProtection="1">
      <protection locked="0"/>
    </xf>
    <xf numFmtId="0" fontId="0" fillId="0" borderId="0" xfId="0" quotePrefix="1" applyProtection="1">
      <protection locked="0"/>
    </xf>
    <xf numFmtId="0" fontId="0" fillId="2" borderId="0" xfId="0" applyFill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2" borderId="0" xfId="0" applyNumberFormat="1" applyFill="1" applyAlignment="1" applyProtection="1">
      <alignment horizontal="center"/>
      <protection locked="0"/>
    </xf>
    <xf numFmtId="2" fontId="0" fillId="0" borderId="1" xfId="0" applyNumberFormat="1" applyBorder="1"/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2" fontId="0" fillId="0" borderId="0" xfId="0" applyNumberFormat="1" applyProtection="1"/>
    <xf numFmtId="0" fontId="0" fillId="0" borderId="0" xfId="0" applyProtection="1"/>
    <xf numFmtId="1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1</xdr:row>
      <xdr:rowOff>0</xdr:rowOff>
    </xdr:from>
    <xdr:to>
      <xdr:col>1</xdr:col>
      <xdr:colOff>1371600</xdr:colOff>
      <xdr:row>5</xdr:row>
      <xdr:rowOff>140208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02F5012-4178-C648-BEA5-A7DB18534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0"/>
          <a:ext cx="1117600" cy="1105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A5B2-7398-B841-8BB5-1F15BF445060}">
  <dimension ref="B1:J24"/>
  <sheetViews>
    <sheetView tabSelected="1" zoomScale="140" zoomScaleNormal="140" workbookViewId="0">
      <selection activeCell="J23" sqref="J23"/>
    </sheetView>
  </sheetViews>
  <sheetFormatPr baseColWidth="10" defaultRowHeight="16" x14ac:dyDescent="0.2"/>
  <cols>
    <col min="1" max="1" width="10.83203125" style="1"/>
    <col min="2" max="2" width="31" style="1" customWidth="1"/>
    <col min="3" max="3" width="12.83203125" style="1" customWidth="1"/>
    <col min="4" max="16384" width="10.83203125" style="1"/>
  </cols>
  <sheetData>
    <row r="1" spans="2:10" x14ac:dyDescent="0.2">
      <c r="B1" s="14"/>
      <c r="C1" s="14"/>
      <c r="D1" s="14"/>
      <c r="E1" s="14"/>
      <c r="F1" s="14"/>
      <c r="G1" s="14"/>
      <c r="H1" s="14"/>
      <c r="I1" s="14"/>
    </row>
    <row r="2" spans="2:10" ht="19" x14ac:dyDescent="0.25">
      <c r="B2" s="15"/>
      <c r="C2" s="15"/>
      <c r="D2" s="15"/>
      <c r="E2" s="15"/>
      <c r="F2" s="15"/>
      <c r="G2" s="15"/>
      <c r="H2" s="15"/>
      <c r="I2" s="15"/>
    </row>
    <row r="3" spans="2:10" ht="18" x14ac:dyDescent="0.2">
      <c r="B3" s="16" t="s">
        <v>12</v>
      </c>
      <c r="C3" s="16"/>
      <c r="D3" s="16"/>
      <c r="E3" s="16"/>
      <c r="F3" s="16"/>
      <c r="G3" s="16"/>
      <c r="H3" s="16"/>
      <c r="I3" s="16"/>
      <c r="J3" s="16"/>
    </row>
    <row r="4" spans="2:10" x14ac:dyDescent="0.2">
      <c r="B4" s="17"/>
      <c r="C4" s="17"/>
      <c r="D4" s="17"/>
      <c r="E4" s="17"/>
      <c r="F4" s="17"/>
      <c r="G4" s="17"/>
      <c r="H4" s="17"/>
      <c r="I4" s="17"/>
    </row>
    <row r="5" spans="2:10" ht="19" x14ac:dyDescent="0.25">
      <c r="B5" s="15"/>
      <c r="C5" s="15"/>
      <c r="D5" s="15"/>
      <c r="E5" s="15"/>
      <c r="F5" s="15"/>
      <c r="G5" s="15"/>
      <c r="H5" s="15"/>
      <c r="I5" s="15"/>
    </row>
    <row r="7" spans="2:10" x14ac:dyDescent="0.2">
      <c r="B7" s="1" t="s">
        <v>21</v>
      </c>
      <c r="C7" s="12">
        <f>AVERAGE(SUM(C16:I16),SUM(C17:I17))</f>
        <v>53956.5</v>
      </c>
      <c r="D7" s="13" t="s">
        <v>10</v>
      </c>
      <c r="E7" s="13"/>
      <c r="F7" s="13"/>
      <c r="G7" s="5">
        <v>19.5</v>
      </c>
    </row>
    <row r="9" spans="2:10" x14ac:dyDescent="0.2">
      <c r="B9" s="1" t="s">
        <v>15</v>
      </c>
      <c r="C9" s="2">
        <v>-0.05</v>
      </c>
      <c r="D9" s="13" t="s">
        <v>8</v>
      </c>
      <c r="E9" s="13"/>
      <c r="F9" s="13"/>
      <c r="G9" s="2">
        <v>0.21410000000000001</v>
      </c>
    </row>
    <row r="11" spans="2:10" x14ac:dyDescent="0.2">
      <c r="B11" s="1" t="s">
        <v>9</v>
      </c>
      <c r="C11" s="6">
        <f>C7+(C7*C9)</f>
        <v>51258.675000000003</v>
      </c>
      <c r="D11" s="13" t="s">
        <v>11</v>
      </c>
      <c r="E11" s="13"/>
      <c r="F11" s="13"/>
      <c r="G11" s="10">
        <f>(C11*G9)/G7</f>
        <v>562.79396500000007</v>
      </c>
    </row>
    <row r="13" spans="2:10" x14ac:dyDescent="0.2">
      <c r="B13" s="1" t="s">
        <v>23</v>
      </c>
      <c r="C13" s="19">
        <f>J23</f>
        <v>0</v>
      </c>
      <c r="D13" s="13" t="s">
        <v>24</v>
      </c>
      <c r="E13" s="13"/>
      <c r="F13" s="13"/>
      <c r="G13" s="21">
        <f>G11-C13</f>
        <v>562.79396500000007</v>
      </c>
    </row>
    <row r="15" spans="2:10" x14ac:dyDescent="0.2">
      <c r="C15" s="1" t="s">
        <v>0</v>
      </c>
      <c r="D15" s="1" t="s">
        <v>1</v>
      </c>
      <c r="E15" s="1" t="s">
        <v>2</v>
      </c>
      <c r="F15" s="1" t="s">
        <v>3</v>
      </c>
      <c r="G15" s="1" t="s">
        <v>4</v>
      </c>
      <c r="H15" s="1" t="s">
        <v>5</v>
      </c>
      <c r="I15" s="1" t="s">
        <v>6</v>
      </c>
      <c r="J15" s="1" t="s">
        <v>25</v>
      </c>
    </row>
    <row r="16" spans="2:10" x14ac:dyDescent="0.2">
      <c r="B16" s="1" t="s">
        <v>19</v>
      </c>
      <c r="C16" s="18">
        <v>6666</v>
      </c>
      <c r="D16" s="18">
        <v>5812</v>
      </c>
      <c r="E16" s="18">
        <v>6600</v>
      </c>
      <c r="F16" s="18">
        <v>6536</v>
      </c>
      <c r="G16" s="18">
        <v>11275</v>
      </c>
      <c r="H16" s="18">
        <v>9595</v>
      </c>
      <c r="I16" s="18">
        <v>6388</v>
      </c>
      <c r="J16" s="19">
        <f>SUM(C16:I16)</f>
        <v>52872</v>
      </c>
    </row>
    <row r="17" spans="2:10" x14ac:dyDescent="0.2">
      <c r="B17" s="1" t="s">
        <v>20</v>
      </c>
      <c r="C17" s="18">
        <v>5960</v>
      </c>
      <c r="D17" s="18">
        <v>6839</v>
      </c>
      <c r="E17" s="18">
        <v>6152</v>
      </c>
      <c r="F17" s="18">
        <v>6960</v>
      </c>
      <c r="G17" s="18">
        <v>12274</v>
      </c>
      <c r="H17" s="18">
        <v>9365</v>
      </c>
      <c r="I17" s="18">
        <v>7491</v>
      </c>
      <c r="J17" s="19">
        <f>SUM(C17:I17)</f>
        <v>55041</v>
      </c>
    </row>
    <row r="18" spans="2:10" x14ac:dyDescent="0.2">
      <c r="B18" s="1" t="s">
        <v>22</v>
      </c>
      <c r="C18" s="7">
        <f t="shared" ref="C18:I18" si="0">(AVERAGE(C16:C17)*$C$9)+AVERAGE(C16:C17)</f>
        <v>5997.35</v>
      </c>
      <c r="D18" s="7">
        <f t="shared" si="0"/>
        <v>6009.2250000000004</v>
      </c>
      <c r="E18" s="7">
        <f t="shared" si="0"/>
        <v>6057.2</v>
      </c>
      <c r="F18" s="7">
        <f t="shared" si="0"/>
        <v>6410.6</v>
      </c>
      <c r="G18" s="7">
        <f t="shared" si="0"/>
        <v>11185.775</v>
      </c>
      <c r="H18" s="7">
        <f t="shared" si="0"/>
        <v>9006</v>
      </c>
      <c r="I18" s="7">
        <f t="shared" si="0"/>
        <v>6592.5249999999996</v>
      </c>
      <c r="J18" s="19">
        <f>SUM(C18:I18)</f>
        <v>51258.675000000003</v>
      </c>
    </row>
    <row r="19" spans="2:10" x14ac:dyDescent="0.2">
      <c r="B19" s="1" t="s">
        <v>7</v>
      </c>
      <c r="C19" s="8">
        <f t="shared" ref="C19:I19" si="1">C18/$C$11</f>
        <v>0.11700165874361755</v>
      </c>
      <c r="D19" s="8">
        <f t="shared" si="1"/>
        <v>0.11723332684662645</v>
      </c>
      <c r="E19" s="8">
        <f t="shared" si="1"/>
        <v>0.11816926598278242</v>
      </c>
      <c r="F19" s="8">
        <f t="shared" si="1"/>
        <v>0.12506370872832745</v>
      </c>
      <c r="G19" s="8">
        <f t="shared" si="1"/>
        <v>0.21822208631026843</v>
      </c>
      <c r="H19" s="8">
        <f t="shared" si="1"/>
        <v>0.1756970893219538</v>
      </c>
      <c r="I19" s="8">
        <f t="shared" si="1"/>
        <v>0.12861286406642386</v>
      </c>
      <c r="J19" s="20"/>
    </row>
    <row r="20" spans="2:10" x14ac:dyDescent="0.2">
      <c r="B20" s="1" t="s">
        <v>13</v>
      </c>
      <c r="C20" s="9">
        <f t="shared" ref="C20:I20" si="2">$G$11*C19</f>
        <v>65.847827435897443</v>
      </c>
      <c r="D20" s="9">
        <f t="shared" si="2"/>
        <v>65.978208846153848</v>
      </c>
      <c r="E20" s="9">
        <f t="shared" si="2"/>
        <v>66.504949743589748</v>
      </c>
      <c r="F20" s="9">
        <f t="shared" si="2"/>
        <v>70.385100512820529</v>
      </c>
      <c r="G20" s="9">
        <f t="shared" si="2"/>
        <v>122.81407320512821</v>
      </c>
      <c r="H20" s="9">
        <f t="shared" si="2"/>
        <v>98.881261538461558</v>
      </c>
      <c r="I20" s="9">
        <f t="shared" si="2"/>
        <v>72.382543717948721</v>
      </c>
      <c r="J20" s="21">
        <f>SUM(C20:I20)</f>
        <v>562.79396500000007</v>
      </c>
    </row>
    <row r="21" spans="2:10" x14ac:dyDescent="0.2">
      <c r="B21" s="1" t="s">
        <v>18</v>
      </c>
      <c r="C21" s="11"/>
      <c r="D21" s="11"/>
      <c r="E21" s="11"/>
      <c r="F21" s="11"/>
      <c r="G21" s="11"/>
      <c r="H21" s="11"/>
      <c r="I21" s="11"/>
      <c r="J21" s="20">
        <f>SUM(C21:I21)</f>
        <v>0</v>
      </c>
    </row>
    <row r="22" spans="2:10" x14ac:dyDescent="0.2">
      <c r="B22" s="3" t="s">
        <v>17</v>
      </c>
      <c r="C22" s="9">
        <f t="shared" ref="C22:I22" si="3">C21-C20</f>
        <v>-65.847827435897443</v>
      </c>
      <c r="D22" s="9">
        <f t="shared" si="3"/>
        <v>-65.978208846153848</v>
      </c>
      <c r="E22" s="9">
        <f t="shared" si="3"/>
        <v>-66.504949743589748</v>
      </c>
      <c r="F22" s="9">
        <f t="shared" si="3"/>
        <v>-70.385100512820529</v>
      </c>
      <c r="G22" s="9">
        <f t="shared" si="3"/>
        <v>-122.81407320512821</v>
      </c>
      <c r="H22" s="9">
        <f t="shared" si="3"/>
        <v>-98.881261538461558</v>
      </c>
      <c r="I22" s="9">
        <f t="shared" si="3"/>
        <v>-72.382543717948721</v>
      </c>
      <c r="J22" s="21">
        <f>SUM(C22:I22)</f>
        <v>-562.79396500000007</v>
      </c>
    </row>
    <row r="23" spans="2:10" x14ac:dyDescent="0.2">
      <c r="B23" s="1" t="s">
        <v>14</v>
      </c>
      <c r="C23" s="4"/>
      <c r="D23" s="4"/>
      <c r="E23" s="4"/>
      <c r="F23" s="4"/>
      <c r="G23" s="4"/>
      <c r="H23" s="4"/>
      <c r="I23" s="4"/>
      <c r="J23" s="20">
        <f>SUM(C23:I23)</f>
        <v>0</v>
      </c>
    </row>
    <row r="24" spans="2:10" x14ac:dyDescent="0.2">
      <c r="B24" s="3" t="s">
        <v>16</v>
      </c>
      <c r="C24" s="9">
        <f t="shared" ref="C24:I24" si="4">C23-C20</f>
        <v>-65.847827435897443</v>
      </c>
      <c r="D24" s="9">
        <f t="shared" si="4"/>
        <v>-65.978208846153848</v>
      </c>
      <c r="E24" s="9">
        <f t="shared" si="4"/>
        <v>-66.504949743589748</v>
      </c>
      <c r="F24" s="9">
        <f t="shared" si="4"/>
        <v>-70.385100512820529</v>
      </c>
      <c r="G24" s="9">
        <f t="shared" si="4"/>
        <v>-122.81407320512821</v>
      </c>
      <c r="H24" s="9">
        <f t="shared" si="4"/>
        <v>-98.881261538461558</v>
      </c>
      <c r="I24" s="9">
        <f t="shared" si="4"/>
        <v>-72.382543717948721</v>
      </c>
      <c r="J24" s="21">
        <f>SUM(C24:I24)</f>
        <v>-562.79396500000007</v>
      </c>
    </row>
  </sheetData>
  <sheetProtection algorithmName="SHA-512" hashValue="qGFYycQbAnqiSbTvg3FIsd1kpI0bGanuSS6/qkVM83gA4Pw1cR01DaveHGXCXOa8NwlF9z/wxenR1f5OIadHRw==" saltValue="oq1Oig2R/EEzNf2gZJZW2Q==" spinCount="100000" sheet="1" objects="1" scenarios="1"/>
  <mergeCells count="9">
    <mergeCell ref="D13:F13"/>
    <mergeCell ref="B3:J3"/>
    <mergeCell ref="D11:F11"/>
    <mergeCell ref="B1:I1"/>
    <mergeCell ref="B2:I2"/>
    <mergeCell ref="B5:I5"/>
    <mergeCell ref="D7:F7"/>
    <mergeCell ref="D9:F9"/>
    <mergeCell ref="B4:I4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Dharod</dc:creator>
  <cp:lastModifiedBy>Sanket Dharod</cp:lastModifiedBy>
  <dcterms:created xsi:type="dcterms:W3CDTF">2025-09-23T17:51:32Z</dcterms:created>
  <dcterms:modified xsi:type="dcterms:W3CDTF">2025-11-05T19:07:59Z</dcterms:modified>
</cp:coreProperties>
</file>