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606"/>
  <workbookPr/>
  <mc:AlternateContent xmlns:mc="http://schemas.openxmlformats.org/markup-compatibility/2006">
    <mc:Choice Requires="x15">
      <x15ac:absPath xmlns:x15ac="http://schemas.microsoft.com/office/spreadsheetml/2010/11/ac" url="/Users/michaelwade/Desktop/"/>
    </mc:Choice>
  </mc:AlternateContent>
  <bookViews>
    <workbookView xWindow="280" yWindow="460" windowWidth="19820" windowHeight="9000"/>
  </bookViews>
  <sheets>
    <sheet name="Sheet1" sheetId="1" r:id="rId1"/>
    <sheet name="Sheet2" sheetId="2" r:id="rId2"/>
    <sheet name="Sheet3" sheetId="3" r:id="rId3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50" i="1" l="1"/>
  <c r="K50" i="1"/>
  <c r="J50" i="1"/>
  <c r="I50" i="1"/>
  <c r="H50" i="1"/>
  <c r="G50" i="1"/>
  <c r="F50" i="1"/>
  <c r="E50" i="1"/>
  <c r="D50" i="1"/>
  <c r="C50" i="1"/>
  <c r="M49" i="1"/>
  <c r="M50" i="1"/>
  <c r="L59" i="1"/>
  <c r="K59" i="1"/>
  <c r="J59" i="1"/>
  <c r="I59" i="1"/>
  <c r="H59" i="1"/>
  <c r="G59" i="1"/>
  <c r="F59" i="1"/>
  <c r="E59" i="1"/>
  <c r="D59" i="1"/>
  <c r="C59" i="1"/>
  <c r="M58" i="1"/>
  <c r="M59" i="1"/>
  <c r="M10" i="1"/>
  <c r="N10" i="1"/>
  <c r="N11" i="1"/>
  <c r="M55" i="1"/>
  <c r="N55" i="1"/>
  <c r="N56" i="1"/>
  <c r="M46" i="1"/>
  <c r="M47" i="1"/>
  <c r="M43" i="1"/>
  <c r="M44" i="1"/>
  <c r="M34" i="1"/>
  <c r="N34" i="1"/>
  <c r="N35" i="1"/>
  <c r="M35" i="1"/>
  <c r="M31" i="1"/>
  <c r="M32" i="1"/>
  <c r="M28" i="1"/>
  <c r="N28" i="1"/>
  <c r="N29" i="1"/>
  <c r="M25" i="1"/>
  <c r="M26" i="1"/>
  <c r="M22" i="1"/>
  <c r="M23" i="1"/>
  <c r="M19" i="1"/>
  <c r="M20" i="1"/>
  <c r="M16" i="1"/>
  <c r="M17" i="1"/>
  <c r="M13" i="1"/>
  <c r="N13" i="1"/>
  <c r="N14" i="1"/>
  <c r="L56" i="1"/>
  <c r="K56" i="1"/>
  <c r="J56" i="1"/>
  <c r="I56" i="1"/>
  <c r="H56" i="1"/>
  <c r="G56" i="1"/>
  <c r="F56" i="1"/>
  <c r="E56" i="1"/>
  <c r="D56" i="1"/>
  <c r="C56" i="1"/>
  <c r="L47" i="1"/>
  <c r="K47" i="1"/>
  <c r="J47" i="1"/>
  <c r="I47" i="1"/>
  <c r="H47" i="1"/>
  <c r="G47" i="1"/>
  <c r="F47" i="1"/>
  <c r="E47" i="1"/>
  <c r="D47" i="1"/>
  <c r="C47" i="1"/>
  <c r="L44" i="1"/>
  <c r="K44" i="1"/>
  <c r="J44" i="1"/>
  <c r="I44" i="1"/>
  <c r="H44" i="1"/>
  <c r="G44" i="1"/>
  <c r="F44" i="1"/>
  <c r="E44" i="1"/>
  <c r="D44" i="1"/>
  <c r="C44" i="1"/>
  <c r="L35" i="1"/>
  <c r="K35" i="1"/>
  <c r="J35" i="1"/>
  <c r="I35" i="1"/>
  <c r="H35" i="1"/>
  <c r="G35" i="1"/>
  <c r="F35" i="1"/>
  <c r="E35" i="1"/>
  <c r="D35" i="1"/>
  <c r="C35" i="1"/>
  <c r="L32" i="1"/>
  <c r="K32" i="1"/>
  <c r="J32" i="1"/>
  <c r="I32" i="1"/>
  <c r="H32" i="1"/>
  <c r="G32" i="1"/>
  <c r="F32" i="1"/>
  <c r="E32" i="1"/>
  <c r="D32" i="1"/>
  <c r="C32" i="1"/>
  <c r="L29" i="1"/>
  <c r="K29" i="1"/>
  <c r="J29" i="1"/>
  <c r="I29" i="1"/>
  <c r="H29" i="1"/>
  <c r="G29" i="1"/>
  <c r="F29" i="1"/>
  <c r="E29" i="1"/>
  <c r="D29" i="1"/>
  <c r="C29" i="1"/>
  <c r="L26" i="1"/>
  <c r="K26" i="1"/>
  <c r="J26" i="1"/>
  <c r="I26" i="1"/>
  <c r="H26" i="1"/>
  <c r="G26" i="1"/>
  <c r="F26" i="1"/>
  <c r="E26" i="1"/>
  <c r="D26" i="1"/>
  <c r="C26" i="1"/>
  <c r="L23" i="1"/>
  <c r="K23" i="1"/>
  <c r="J23" i="1"/>
  <c r="I23" i="1"/>
  <c r="H23" i="1"/>
  <c r="G23" i="1"/>
  <c r="F23" i="1"/>
  <c r="E23" i="1"/>
  <c r="D23" i="1"/>
  <c r="C23" i="1"/>
  <c r="L20" i="1"/>
  <c r="K20" i="1"/>
  <c r="J20" i="1"/>
  <c r="I20" i="1"/>
  <c r="H20" i="1"/>
  <c r="G20" i="1"/>
  <c r="F20" i="1"/>
  <c r="E20" i="1"/>
  <c r="D20" i="1"/>
  <c r="C20" i="1"/>
  <c r="L17" i="1"/>
  <c r="K17" i="1"/>
  <c r="J17" i="1"/>
  <c r="I17" i="1"/>
  <c r="H17" i="1"/>
  <c r="G17" i="1"/>
  <c r="F17" i="1"/>
  <c r="E17" i="1"/>
  <c r="D17" i="1"/>
  <c r="C17" i="1"/>
  <c r="L14" i="1"/>
  <c r="K14" i="1"/>
  <c r="J14" i="1"/>
  <c r="I14" i="1"/>
  <c r="H14" i="1"/>
  <c r="G14" i="1"/>
  <c r="F14" i="1"/>
  <c r="E14" i="1"/>
  <c r="D14" i="1"/>
  <c r="C14" i="1"/>
  <c r="L11" i="1"/>
  <c r="K11" i="1"/>
  <c r="J11" i="1"/>
  <c r="I11" i="1"/>
  <c r="H11" i="1"/>
  <c r="G11" i="1"/>
  <c r="F11" i="1"/>
  <c r="E11" i="1"/>
  <c r="D11" i="1"/>
  <c r="C11" i="1"/>
  <c r="L53" i="1"/>
  <c r="K53" i="1"/>
  <c r="J53" i="1"/>
  <c r="I53" i="1"/>
  <c r="H53" i="1"/>
  <c r="G53" i="1"/>
  <c r="F53" i="1"/>
  <c r="E53" i="1"/>
  <c r="D53" i="1"/>
  <c r="C53" i="1"/>
  <c r="M52" i="1"/>
  <c r="M53" i="1"/>
  <c r="N52" i="1"/>
  <c r="N53" i="1"/>
  <c r="M11" i="1"/>
  <c r="M14" i="1"/>
  <c r="N19" i="1"/>
  <c r="N20" i="1"/>
  <c r="N22" i="1"/>
  <c r="N23" i="1"/>
  <c r="N25" i="1"/>
  <c r="N26" i="1"/>
  <c r="M29" i="1"/>
  <c r="N31" i="1"/>
  <c r="N32" i="1"/>
  <c r="N43" i="1"/>
  <c r="N44" i="1"/>
  <c r="M56" i="1"/>
  <c r="N58" i="1"/>
  <c r="N59" i="1"/>
  <c r="N49" i="1"/>
  <c r="N50" i="1"/>
  <c r="N46" i="1"/>
  <c r="N47" i="1"/>
  <c r="N16" i="1"/>
  <c r="N17" i="1"/>
</calcChain>
</file>

<file path=xl/sharedStrings.xml><?xml version="1.0" encoding="utf-8"?>
<sst xmlns="http://schemas.openxmlformats.org/spreadsheetml/2006/main" count="173" uniqueCount="51">
  <si>
    <t>reported</t>
  </si>
  <si>
    <t xml:space="preserve">Year </t>
  </si>
  <si>
    <t>Country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</si>
  <si>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</si>
  <si>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</si>
  <si>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</si>
  <si>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</si>
  <si>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</si>
  <si>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</si>
  <si>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</si>
  <si>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</si>
  <si>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</si>
  <si>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</si>
  <si>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or region</t>
  </si>
  <si>
    <t>Foreign-born population, ten leading countries</t>
  </si>
  <si>
    <t>Top ten</t>
  </si>
  <si>
    <t>countries</t>
  </si>
  <si>
    <t xml:space="preserve">Other </t>
  </si>
  <si>
    <t>2010*</t>
  </si>
  <si>
    <t>Br. Amer.</t>
  </si>
  <si>
    <t>Ireland</t>
  </si>
  <si>
    <t>Gr. Brit.</t>
  </si>
  <si>
    <t>Germany</t>
  </si>
  <si>
    <t>Holland</t>
  </si>
  <si>
    <t>France</t>
  </si>
  <si>
    <t>Switz.</t>
  </si>
  <si>
    <t>Belgium</t>
  </si>
  <si>
    <t>Norway</t>
  </si>
  <si>
    <t>Russia</t>
  </si>
  <si>
    <t>Austria</t>
  </si>
  <si>
    <t>Sweden</t>
  </si>
  <si>
    <t>Denmark</t>
  </si>
  <si>
    <t>Poland</t>
  </si>
  <si>
    <t>Canada</t>
  </si>
  <si>
    <t>Finland</t>
  </si>
  <si>
    <t>Italy</t>
  </si>
  <si>
    <t>Neth.</t>
  </si>
  <si>
    <t>Hungary</t>
  </si>
  <si>
    <t>UK</t>
  </si>
  <si>
    <t>USSR</t>
  </si>
  <si>
    <t>Yugo.</t>
  </si>
  <si>
    <t>Iraq</t>
  </si>
  <si>
    <t>Mexico</t>
  </si>
  <si>
    <t>India</t>
  </si>
  <si>
    <t>China</t>
  </si>
  <si>
    <t>Korea</t>
  </si>
  <si>
    <t>Lebanon</t>
  </si>
  <si>
    <t>Phil.</t>
  </si>
  <si>
    <t>(last revised, 11 March 2022, FB  ten leading countries, Michigan, 1850-2010)</t>
  </si>
  <si>
    <t xml:space="preserve">Table D-24.  TEN LEADING COUNTRIES OF BIRTH OF THE FOREIGN-BORN POPULATION, FOR MICHIGAN: 1850 to 2010 </t>
  </si>
  <si>
    <t xml:space="preserve">   (See text concerning data on the foreign-born population.  *Data for 2010 from the ACS)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</si>
</sst>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0" xfId="0" applyBorder="1"/>
    <xf numFmtId="0" fontId="2" fillId="0" borderId="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0" xfId="0" applyFont="1" applyBorder="1" applyAlignment="1"/>
    <xf numFmtId="0" fontId="1" fillId="0" borderId="14" xfId="0" applyFont="1" applyBorder="1" applyAlignment="1">
      <alignment horizontal="center"/>
    </xf>
    <xf numFmtId="0" fontId="0" fillId="0" borderId="15" xfId="0" applyBorder="1"/>
    <xf numFmtId="0" fontId="1" fillId="0" borderId="16" xfId="0" applyFont="1" applyBorder="1" applyAlignment="1">
      <alignment horizontal="center"/>
    </xf>
    <xf numFmtId="0" fontId="0" fillId="0" borderId="11" xfId="0" applyBorder="1"/>
    <xf numFmtId="0" fontId="0" fillId="0" borderId="17" xfId="0" applyBorder="1"/>
    <xf numFmtId="0" fontId="0" fillId="0" borderId="18" xfId="0" applyBorder="1"/>
    <xf numFmtId="0" fontId="1" fillId="0" borderId="11" xfId="0" applyFont="1" applyBorder="1" applyAlignment="1"/>
    <xf numFmtId="0" fontId="1" fillId="0" borderId="19" xfId="0" applyFont="1" applyBorder="1" applyAlignment="1">
      <alignment horizontal="center"/>
    </xf>
    <xf numFmtId="0" fontId="0" fillId="0" borderId="20" xfId="0" applyBorder="1"/>
    <xf numFmtId="0" fontId="1" fillId="0" borderId="21" xfId="0" applyFont="1" applyBorder="1" applyAlignment="1">
      <alignment horizontal="center"/>
    </xf>
    <xf numFmtId="164" fontId="0" fillId="0" borderId="4" xfId="0" applyNumberFormat="1" applyBorder="1"/>
    <xf numFmtId="164" fontId="0" fillId="0" borderId="20" xfId="0" applyNumberFormat="1" applyBorder="1"/>
    <xf numFmtId="0" fontId="1" fillId="0" borderId="22" xfId="0" applyFont="1" applyBorder="1" applyAlignment="1">
      <alignment horizontal="center"/>
    </xf>
    <xf numFmtId="0" fontId="0" fillId="0" borderId="23" xfId="0" applyBorder="1"/>
    <xf numFmtId="0" fontId="0" fillId="0" borderId="24" xfId="0" applyBorder="1"/>
    <xf numFmtId="0" fontId="1" fillId="0" borderId="23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0" fillId="0" borderId="25" xfId="0" applyBorder="1"/>
    <xf numFmtId="164" fontId="0" fillId="0" borderId="7" xfId="0" applyNumberFormat="1" applyBorder="1"/>
    <xf numFmtId="164" fontId="0" fillId="0" borderId="5" xfId="0" applyNumberFormat="1" applyBorder="1"/>
    <xf numFmtId="0" fontId="2" fillId="0" borderId="21" xfId="0" applyFont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1" fillId="0" borderId="6" xfId="0" applyFont="1" applyBorder="1"/>
    <xf numFmtId="164" fontId="1" fillId="0" borderId="7" xfId="0" applyNumberFormat="1" applyFont="1" applyBorder="1"/>
    <xf numFmtId="0" fontId="1" fillId="0" borderId="8" xfId="0" applyFont="1" applyBorder="1"/>
    <xf numFmtId="0" fontId="1" fillId="0" borderId="26" xfId="0" applyFont="1" applyBorder="1"/>
    <xf numFmtId="0" fontId="1" fillId="0" borderId="23" xfId="0" applyFont="1" applyBorder="1"/>
    <xf numFmtId="0" fontId="1" fillId="0" borderId="2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2" xfId="0" applyFont="1" applyBorder="1" applyAlignment="1">
      <alignment horizontal="right"/>
    </xf>
    <xf numFmtId="0" fontId="0" fillId="0" borderId="15" xfId="0" applyFont="1" applyBorder="1" applyAlignment="1">
      <alignment horizontal="right"/>
    </xf>
    <xf numFmtId="0" fontId="1" fillId="0" borderId="27" xfId="0" applyFont="1" applyBorder="1"/>
    <xf numFmtId="0" fontId="0" fillId="0" borderId="28" xfId="0" applyBorder="1"/>
    <xf numFmtId="0" fontId="1" fillId="0" borderId="29" xfId="0" applyFont="1" applyBorder="1" applyAlignment="1">
      <alignment horizontal="center"/>
    </xf>
    <xf numFmtId="0" fontId="1" fillId="0" borderId="30" xfId="0" applyFont="1" applyBorder="1"/>
    <xf numFmtId="0" fontId="1" fillId="0" borderId="31" xfId="0" applyFont="1" applyBorder="1"/>
    <xf numFmtId="0" fontId="1" fillId="0" borderId="27" xfId="0" applyFont="1" applyBorder="1" applyAlignment="1">
      <alignment horizontal="right"/>
    </xf>
    <xf numFmtId="0" fontId="1" fillId="0" borderId="30" xfId="0" applyFont="1" applyBorder="1" applyAlignment="1">
      <alignment horizontal="right"/>
    </xf>
    <xf numFmtId="0" fontId="1" fillId="0" borderId="31" xfId="0" applyFont="1" applyBorder="1" applyAlignment="1">
      <alignment horizontal="right"/>
    </xf>
    <xf numFmtId="0" fontId="1" fillId="0" borderId="28" xfId="0" applyFont="1" applyBorder="1" applyAlignment="1">
      <alignment horizontal="center"/>
    </xf>
    <xf numFmtId="0" fontId="1" fillId="0" borderId="32" xfId="0" applyFont="1" applyBorder="1"/>
    <xf numFmtId="0" fontId="1" fillId="0" borderId="33" xfId="0" applyFont="1" applyBorder="1"/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5"/>
  <sheetViews>
    <sheetView tabSelected="1" workbookViewId="0">
      <selection activeCell="P47" sqref="P47"/>
    </sheetView>
  </sheetViews>
  <sheetFormatPr baseColWidth="10" defaultColWidth="8.83203125" defaultRowHeight="15" x14ac:dyDescent="0.2"/>
  <cols>
    <col min="1" max="1" width="6" customWidth="1"/>
    <col min="2" max="2" width="9.5" customWidth="1"/>
    <col min="3" max="12" width="8.5" customWidth="1"/>
    <col min="13" max="14" width="9.5" customWidth="1"/>
    <col min="15" max="15" width="8.5" customWidth="1"/>
  </cols>
  <sheetData>
    <row r="1" spans="1:16" x14ac:dyDescent="0.2">
      <c r="E1" t="s">
        <v>48</v>
      </c>
    </row>
    <row r="2" spans="1:16" x14ac:dyDescent="0.2">
      <c r="A2" s="1" t="s">
        <v>49</v>
      </c>
    </row>
    <row r="3" spans="1:16" ht="16" thickBot="1" x14ac:dyDescent="0.25">
      <c r="A3" s="1" t="s">
        <v>50</v>
      </c>
    </row>
    <row r="4" spans="1:16" x14ac:dyDescent="0.2">
      <c r="A4" s="50"/>
      <c r="B4" s="61" t="s">
        <v>14</v>
      </c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3"/>
    </row>
    <row r="5" spans="1:16" x14ac:dyDescent="0.2">
      <c r="A5" s="51"/>
      <c r="B5" s="34" t="s">
        <v>2</v>
      </c>
      <c r="C5" s="15"/>
      <c r="D5" s="22"/>
      <c r="E5" s="2"/>
      <c r="F5" s="13"/>
      <c r="G5" s="2"/>
      <c r="H5" s="13"/>
      <c r="I5" s="2"/>
      <c r="J5" s="13"/>
      <c r="K5" s="13"/>
      <c r="L5" s="2"/>
      <c r="M5" s="32"/>
      <c r="N5" s="33"/>
    </row>
    <row r="6" spans="1:16" x14ac:dyDescent="0.2">
      <c r="A6" s="51"/>
      <c r="B6" s="34" t="s">
        <v>13</v>
      </c>
      <c r="C6" s="18"/>
      <c r="D6" s="25"/>
      <c r="E6" s="2"/>
      <c r="F6" s="13"/>
      <c r="G6" s="2"/>
      <c r="H6" s="13"/>
      <c r="I6" s="2"/>
      <c r="J6" s="13"/>
      <c r="K6" s="13"/>
      <c r="L6" s="16"/>
      <c r="M6" s="34" t="s">
        <v>15</v>
      </c>
      <c r="N6" s="35" t="s">
        <v>17</v>
      </c>
      <c r="O6" s="1"/>
    </row>
    <row r="7" spans="1:16" ht="16" thickBot="1" x14ac:dyDescent="0.25">
      <c r="A7" s="52" t="s">
        <v>1</v>
      </c>
      <c r="B7" s="14" t="s">
        <v>0</v>
      </c>
      <c r="C7" s="3" t="s">
        <v>3</v>
      </c>
      <c r="D7" s="11" t="s">
        <v>4</v>
      </c>
      <c r="E7" s="17" t="s">
        <v>5</v>
      </c>
      <c r="F7" s="11" t="s">
        <v>6</v>
      </c>
      <c r="G7" s="19" t="s">
        <v>7</v>
      </c>
      <c r="H7" s="11" t="s">
        <v>8</v>
      </c>
      <c r="I7" s="3" t="s">
        <v>9</v>
      </c>
      <c r="J7" s="11" t="s">
        <v>10</v>
      </c>
      <c r="K7" s="11" t="s">
        <v>11</v>
      </c>
      <c r="L7" s="3" t="s">
        <v>12</v>
      </c>
      <c r="M7" s="14" t="s">
        <v>16</v>
      </c>
      <c r="N7" s="12" t="s">
        <v>16</v>
      </c>
      <c r="O7" s="40"/>
      <c r="P7" s="15"/>
    </row>
    <row r="8" spans="1:16" x14ac:dyDescent="0.2">
      <c r="A8" s="58"/>
      <c r="B8" s="34"/>
      <c r="C8" s="2"/>
      <c r="D8" s="13"/>
      <c r="E8" s="26"/>
      <c r="F8" s="13"/>
      <c r="G8" s="21"/>
      <c r="H8" s="13"/>
      <c r="I8" s="2"/>
      <c r="J8" s="13"/>
      <c r="K8" s="13"/>
      <c r="L8" s="2"/>
      <c r="M8" s="34"/>
      <c r="N8" s="35"/>
      <c r="O8" s="1"/>
    </row>
    <row r="9" spans="1:16" x14ac:dyDescent="0.2">
      <c r="A9" s="59">
        <v>1850</v>
      </c>
      <c r="B9" s="41"/>
      <c r="C9" s="46" t="s">
        <v>19</v>
      </c>
      <c r="D9" s="46" t="s">
        <v>20</v>
      </c>
      <c r="E9" s="46" t="s">
        <v>21</v>
      </c>
      <c r="F9" s="46" t="s">
        <v>22</v>
      </c>
      <c r="G9" s="46" t="s">
        <v>23</v>
      </c>
      <c r="H9" s="46" t="s">
        <v>24</v>
      </c>
      <c r="I9" s="46" t="s">
        <v>25</v>
      </c>
      <c r="J9" s="46" t="s">
        <v>26</v>
      </c>
      <c r="K9" s="46" t="s">
        <v>27</v>
      </c>
      <c r="L9" s="47" t="s">
        <v>28</v>
      </c>
      <c r="M9" s="8"/>
      <c r="N9" s="5"/>
    </row>
    <row r="10" spans="1:16" x14ac:dyDescent="0.2">
      <c r="A10" s="59"/>
      <c r="B10" s="41">
        <v>54786</v>
      </c>
      <c r="C10" s="4">
        <v>14008</v>
      </c>
      <c r="D10" s="4">
        <v>13430</v>
      </c>
      <c r="E10" s="4">
        <v>13108</v>
      </c>
      <c r="F10" s="4">
        <v>10260</v>
      </c>
      <c r="G10" s="4">
        <v>2542</v>
      </c>
      <c r="H10" s="4">
        <v>945</v>
      </c>
      <c r="I10" s="4">
        <v>118</v>
      </c>
      <c r="J10" s="4">
        <v>112</v>
      </c>
      <c r="K10" s="4">
        <v>110</v>
      </c>
      <c r="L10" s="20">
        <v>25</v>
      </c>
      <c r="M10" s="8">
        <f>SUM(C10:L10)</f>
        <v>54658</v>
      </c>
      <c r="N10" s="5">
        <f>B10-M10</f>
        <v>128</v>
      </c>
    </row>
    <row r="11" spans="1:16" ht="16" thickBot="1" x14ac:dyDescent="0.25">
      <c r="A11" s="54"/>
      <c r="B11" s="42">
        <v>100</v>
      </c>
      <c r="C11" s="29">
        <f>C10/B10*100</f>
        <v>25.568575913554557</v>
      </c>
      <c r="D11" s="29">
        <f>D10/B10*100</f>
        <v>24.513561858869053</v>
      </c>
      <c r="E11" s="29">
        <f>E10/B10*100</f>
        <v>23.925820465082321</v>
      </c>
      <c r="F11" s="29">
        <f>F10/B10*100</f>
        <v>18.727412112583508</v>
      </c>
      <c r="G11" s="29">
        <f>G10/B10*100</f>
        <v>4.6398715000182529</v>
      </c>
      <c r="H11" s="29">
        <f>H10/B10*100</f>
        <v>1.7248932208958494</v>
      </c>
      <c r="I11" s="29">
        <f>I10/B10*100</f>
        <v>0.21538349213302668</v>
      </c>
      <c r="J11" s="29">
        <f>J10/B10*100</f>
        <v>0.20443178914321178</v>
      </c>
      <c r="K11" s="29">
        <f>K10/B10*100</f>
        <v>0.20078122147994013</v>
      </c>
      <c r="L11" s="30">
        <f>L10/B10*100</f>
        <v>4.5632095790895479E-2</v>
      </c>
      <c r="M11" s="37">
        <f>M10/B10*100</f>
        <v>99.766363669550614</v>
      </c>
      <c r="N11" s="38">
        <f>N10/B10*100</f>
        <v>0.23363633044938487</v>
      </c>
    </row>
    <row r="12" spans="1:16" x14ac:dyDescent="0.2">
      <c r="A12" s="60">
        <v>1860</v>
      </c>
      <c r="B12" s="43"/>
      <c r="C12" s="46" t="s">
        <v>22</v>
      </c>
      <c r="D12" s="46" t="s">
        <v>19</v>
      </c>
      <c r="E12" s="46" t="s">
        <v>21</v>
      </c>
      <c r="F12" s="46" t="s">
        <v>20</v>
      </c>
      <c r="G12" s="46" t="s">
        <v>23</v>
      </c>
      <c r="H12" s="46" t="s">
        <v>24</v>
      </c>
      <c r="I12" s="46" t="s">
        <v>25</v>
      </c>
      <c r="J12" s="46" t="s">
        <v>29</v>
      </c>
      <c r="K12" s="46" t="s">
        <v>26</v>
      </c>
      <c r="L12" s="47" t="s">
        <v>27</v>
      </c>
      <c r="M12" s="10"/>
      <c r="N12" s="36"/>
    </row>
    <row r="13" spans="1:16" x14ac:dyDescent="0.2">
      <c r="A13" s="59"/>
      <c r="B13" s="41">
        <v>149086</v>
      </c>
      <c r="C13" s="4">
        <v>38127</v>
      </c>
      <c r="D13" s="4">
        <v>36482</v>
      </c>
      <c r="E13" s="4">
        <v>31807</v>
      </c>
      <c r="F13" s="4">
        <v>30049</v>
      </c>
      <c r="G13" s="4">
        <v>6335</v>
      </c>
      <c r="H13" s="4">
        <v>2446</v>
      </c>
      <c r="I13" s="4">
        <v>1269</v>
      </c>
      <c r="J13" s="4">
        <v>660</v>
      </c>
      <c r="K13" s="4">
        <v>597</v>
      </c>
      <c r="L13" s="4">
        <v>440</v>
      </c>
      <c r="M13" s="8">
        <f>SUM(C13:L13)</f>
        <v>148212</v>
      </c>
      <c r="N13" s="5">
        <f>B13-M13</f>
        <v>874</v>
      </c>
    </row>
    <row r="14" spans="1:16" ht="16" thickBot="1" x14ac:dyDescent="0.25">
      <c r="A14" s="54"/>
      <c r="B14" s="42">
        <v>100</v>
      </c>
      <c r="C14" s="29">
        <f>C13/B13*100</f>
        <v>25.573829870007913</v>
      </c>
      <c r="D14" s="29">
        <f>D13/B13*100</f>
        <v>24.470439880337523</v>
      </c>
      <c r="E14" s="29">
        <f>E13/B13*100</f>
        <v>21.33466589753565</v>
      </c>
      <c r="F14" s="29">
        <f>F13/B13*100</f>
        <v>20.155480729243525</v>
      </c>
      <c r="G14" s="29">
        <f>G13/B13*100</f>
        <v>4.2492252793689547</v>
      </c>
      <c r="H14" s="29">
        <f>H13/B13*100</f>
        <v>1.6406637779536641</v>
      </c>
      <c r="I14" s="29">
        <f>I13/B13*100</f>
        <v>0.85118656346001642</v>
      </c>
      <c r="J14" s="29">
        <f>J13/B13*100</f>
        <v>0.44269750345438208</v>
      </c>
      <c r="K14" s="29">
        <f>K13/B13*100</f>
        <v>0.40044001448828193</v>
      </c>
      <c r="L14" s="30">
        <f>L13/B13*100</f>
        <v>0.29513166896958803</v>
      </c>
      <c r="M14" s="37">
        <f>M13/B13*100</f>
        <v>99.413761184819506</v>
      </c>
      <c r="N14" s="38">
        <f>N13/B13*100</f>
        <v>0.58623881518049992</v>
      </c>
    </row>
    <row r="15" spans="1:16" x14ac:dyDescent="0.2">
      <c r="A15" s="60">
        <v>1870</v>
      </c>
      <c r="B15" s="43"/>
      <c r="C15" s="46" t="s">
        <v>19</v>
      </c>
      <c r="D15" s="46" t="s">
        <v>22</v>
      </c>
      <c r="E15" s="46" t="s">
        <v>21</v>
      </c>
      <c r="F15" s="46" t="s">
        <v>20</v>
      </c>
      <c r="G15" s="46" t="s">
        <v>23</v>
      </c>
      <c r="H15" s="46" t="s">
        <v>24</v>
      </c>
      <c r="I15" s="46" t="s">
        <v>30</v>
      </c>
      <c r="J15" s="46" t="s">
        <v>25</v>
      </c>
      <c r="K15" s="46" t="s">
        <v>27</v>
      </c>
      <c r="L15" s="47" t="s">
        <v>31</v>
      </c>
      <c r="M15" s="10"/>
      <c r="N15" s="36"/>
    </row>
    <row r="16" spans="1:16" x14ac:dyDescent="0.2">
      <c r="A16" s="59"/>
      <c r="B16" s="41">
        <v>267848</v>
      </c>
      <c r="C16" s="48">
        <v>89590</v>
      </c>
      <c r="D16" s="48">
        <v>64143</v>
      </c>
      <c r="E16" s="48">
        <v>44187</v>
      </c>
      <c r="F16" s="48">
        <v>42013</v>
      </c>
      <c r="G16" s="48">
        <v>12559</v>
      </c>
      <c r="H16" s="48">
        <v>3121</v>
      </c>
      <c r="I16" s="48">
        <v>2406</v>
      </c>
      <c r="J16" s="48">
        <v>2116</v>
      </c>
      <c r="K16" s="48">
        <v>1516</v>
      </c>
      <c r="L16" s="49">
        <v>1354</v>
      </c>
      <c r="M16" s="8">
        <f>SUM(C16:L16)</f>
        <v>263005</v>
      </c>
      <c r="N16" s="5">
        <f>B16-M16</f>
        <v>4843</v>
      </c>
    </row>
    <row r="17" spans="1:16" ht="16" thickBot="1" x14ac:dyDescent="0.25">
      <c r="A17" s="54"/>
      <c r="B17" s="42">
        <v>100</v>
      </c>
      <c r="C17" s="29">
        <f>C16/B16*100</f>
        <v>33.44807502762761</v>
      </c>
      <c r="D17" s="29">
        <f>D16/B16*100</f>
        <v>23.947537409276904</v>
      </c>
      <c r="E17" s="29">
        <f>E16/B16*100</f>
        <v>16.497043099071114</v>
      </c>
      <c r="F17" s="29">
        <f>F16/B16*100</f>
        <v>15.685388727935246</v>
      </c>
      <c r="G17" s="29">
        <f>G16/B16*100</f>
        <v>4.6888533795286884</v>
      </c>
      <c r="H17" s="29">
        <f>H16/B16*100</f>
        <v>1.1652131059406827</v>
      </c>
      <c r="I17" s="29">
        <f>I16/B16*100</f>
        <v>0.89827066097189456</v>
      </c>
      <c r="J17" s="29">
        <f>J16/B16*100</f>
        <v>0.7900002986768615</v>
      </c>
      <c r="K17" s="29">
        <f>K16/B16*100</f>
        <v>0.56599265254920705</v>
      </c>
      <c r="L17" s="30">
        <f>L16/B16*100</f>
        <v>0.50551058809474037</v>
      </c>
      <c r="M17" s="37">
        <f>M16/B16*100</f>
        <v>98.191884949672954</v>
      </c>
      <c r="N17" s="38">
        <f>N16/B16*100</f>
        <v>1.8081150503270513</v>
      </c>
    </row>
    <row r="18" spans="1:16" x14ac:dyDescent="0.2">
      <c r="A18" s="60">
        <v>1880</v>
      </c>
      <c r="B18" s="43"/>
      <c r="C18" s="28" t="s">
        <v>19</v>
      </c>
      <c r="D18" s="28" t="s">
        <v>22</v>
      </c>
      <c r="E18" s="28" t="s">
        <v>21</v>
      </c>
      <c r="F18" s="28" t="s">
        <v>20</v>
      </c>
      <c r="G18" s="28" t="s">
        <v>23</v>
      </c>
      <c r="H18" s="28" t="s">
        <v>30</v>
      </c>
      <c r="I18" s="28" t="s">
        <v>32</v>
      </c>
      <c r="J18" s="28" t="s">
        <v>27</v>
      </c>
      <c r="K18" s="28" t="s">
        <v>31</v>
      </c>
      <c r="L18" s="31" t="s">
        <v>24</v>
      </c>
      <c r="M18" s="10"/>
      <c r="N18" s="36"/>
    </row>
    <row r="19" spans="1:16" x14ac:dyDescent="0.2">
      <c r="A19" s="59"/>
      <c r="B19" s="41">
        <v>388259</v>
      </c>
      <c r="C19" s="4">
        <v>148866</v>
      </c>
      <c r="D19" s="4">
        <v>89085</v>
      </c>
      <c r="E19" s="4">
        <v>54827</v>
      </c>
      <c r="F19" s="4">
        <v>43413</v>
      </c>
      <c r="G19" s="4">
        <v>17177</v>
      </c>
      <c r="H19" s="4">
        <v>9412</v>
      </c>
      <c r="I19" s="4">
        <v>5421</v>
      </c>
      <c r="J19" s="4">
        <v>3520</v>
      </c>
      <c r="K19" s="4">
        <v>3513</v>
      </c>
      <c r="L19" s="20">
        <v>3203</v>
      </c>
      <c r="M19" s="8">
        <f>SUM(C19:L19)</f>
        <v>378437</v>
      </c>
      <c r="N19" s="5">
        <f>B19-M19</f>
        <v>9822</v>
      </c>
    </row>
    <row r="20" spans="1:16" ht="16" thickBot="1" x14ac:dyDescent="0.25">
      <c r="A20" s="54"/>
      <c r="B20" s="42">
        <v>100</v>
      </c>
      <c r="C20" s="29">
        <f>C19/B19*100</f>
        <v>38.341931545695012</v>
      </c>
      <c r="D20" s="29">
        <f>D19/B19*100</f>
        <v>22.944735344190349</v>
      </c>
      <c r="E20" s="29">
        <f>E19/B19*100</f>
        <v>14.121243808900759</v>
      </c>
      <c r="F20" s="29">
        <f>F19/B19*100</f>
        <v>11.181453617301852</v>
      </c>
      <c r="G20" s="29">
        <f>G19/B19*100</f>
        <v>4.4241086491233945</v>
      </c>
      <c r="H20" s="29">
        <f>H19/B19*100</f>
        <v>2.4241550099289393</v>
      </c>
      <c r="I20" s="29">
        <f>I19/B19*100</f>
        <v>1.3962329269894582</v>
      </c>
      <c r="J20" s="29">
        <f>J19/B19*100</f>
        <v>0.90661130843071247</v>
      </c>
      <c r="K20" s="29">
        <f>K19/B19*100</f>
        <v>0.90480838821508314</v>
      </c>
      <c r="L20" s="30">
        <f>L19/B19*100</f>
        <v>0.82496477866578743</v>
      </c>
      <c r="M20" s="37">
        <f>M19/B19*100</f>
        <v>97.470245377441344</v>
      </c>
      <c r="N20" s="38">
        <f>N19/B19*100</f>
        <v>2.5297546225586531</v>
      </c>
    </row>
    <row r="21" spans="1:16" x14ac:dyDescent="0.2">
      <c r="A21" s="60">
        <v>1890</v>
      </c>
      <c r="B21" s="43"/>
      <c r="C21" s="28" t="s">
        <v>33</v>
      </c>
      <c r="D21" s="28" t="s">
        <v>22</v>
      </c>
      <c r="E21" s="28" t="s">
        <v>21</v>
      </c>
      <c r="F21" s="28" t="s">
        <v>20</v>
      </c>
      <c r="G21" s="28" t="s">
        <v>23</v>
      </c>
      <c r="H21" s="28" t="s">
        <v>30</v>
      </c>
      <c r="I21" s="28" t="s">
        <v>32</v>
      </c>
      <c r="J21" s="28" t="s">
        <v>28</v>
      </c>
      <c r="K21" s="28" t="s">
        <v>27</v>
      </c>
      <c r="L21" s="31" t="s">
        <v>31</v>
      </c>
      <c r="M21" s="10"/>
      <c r="N21" s="36"/>
    </row>
    <row r="22" spans="1:16" x14ac:dyDescent="0.2">
      <c r="A22" s="59"/>
      <c r="B22" s="41">
        <v>543462</v>
      </c>
      <c r="C22" s="4">
        <v>181416</v>
      </c>
      <c r="D22" s="4">
        <v>135509</v>
      </c>
      <c r="E22" s="4">
        <v>68225</v>
      </c>
      <c r="F22" s="4">
        <v>39065</v>
      </c>
      <c r="G22" s="4">
        <v>29410</v>
      </c>
      <c r="H22" s="4">
        <v>27366</v>
      </c>
      <c r="I22" s="4">
        <v>15669</v>
      </c>
      <c r="J22" s="4">
        <v>11889</v>
      </c>
      <c r="K22" s="4">
        <v>7795</v>
      </c>
      <c r="L22" s="20">
        <v>6335</v>
      </c>
      <c r="M22" s="8">
        <f>SUM(C22:L22)</f>
        <v>522679</v>
      </c>
      <c r="N22" s="5">
        <f>B22-M22</f>
        <v>20783</v>
      </c>
    </row>
    <row r="23" spans="1:16" ht="16" thickBot="1" x14ac:dyDescent="0.25">
      <c r="A23" s="54"/>
      <c r="B23" s="42">
        <v>100</v>
      </c>
      <c r="C23" s="29">
        <f>C22/B22*100</f>
        <v>33.381542775759847</v>
      </c>
      <c r="D23" s="29">
        <f>D22/B22*100</f>
        <v>24.934402037308956</v>
      </c>
      <c r="E23" s="29">
        <f>E22/B22*100</f>
        <v>12.55377560896622</v>
      </c>
      <c r="F23" s="29">
        <f>F22/B22*100</f>
        <v>7.1881750701981009</v>
      </c>
      <c r="G23" s="29">
        <f>G22/B22*100</f>
        <v>5.4116019151293004</v>
      </c>
      <c r="H23" s="29">
        <f>H22/B22*100</f>
        <v>5.0354946620002874</v>
      </c>
      <c r="I23" s="29">
        <f>I22/B22*100</f>
        <v>2.8831822648133634</v>
      </c>
      <c r="J23" s="29">
        <f>J22/B22*100</f>
        <v>2.1876414542323106</v>
      </c>
      <c r="K23" s="29">
        <f>K22/B22*100</f>
        <v>1.434322914941615</v>
      </c>
      <c r="L23" s="30">
        <f>L22/B22*100</f>
        <v>1.1656748769923195</v>
      </c>
      <c r="M23" s="37">
        <f>M22/B22*100</f>
        <v>96.175813580342322</v>
      </c>
      <c r="N23" s="38">
        <f>N22/B22*100</f>
        <v>3.8241864196576763</v>
      </c>
    </row>
    <row r="24" spans="1:16" x14ac:dyDescent="0.2">
      <c r="A24" s="60">
        <v>1900</v>
      </c>
      <c r="B24" s="43"/>
      <c r="C24" s="28" t="s">
        <v>33</v>
      </c>
      <c r="D24" s="28" t="s">
        <v>22</v>
      </c>
      <c r="E24" s="28" t="s">
        <v>21</v>
      </c>
      <c r="F24" s="28" t="s">
        <v>23</v>
      </c>
      <c r="G24" s="28" t="s">
        <v>20</v>
      </c>
      <c r="H24" s="28" t="s">
        <v>32</v>
      </c>
      <c r="I24" s="28" t="s">
        <v>30</v>
      </c>
      <c r="J24" s="28" t="s">
        <v>34</v>
      </c>
      <c r="K24" s="28" t="s">
        <v>27</v>
      </c>
      <c r="L24" s="31" t="s">
        <v>31</v>
      </c>
      <c r="M24" s="10"/>
      <c r="N24" s="36"/>
      <c r="P24" s="15"/>
    </row>
    <row r="25" spans="1:16" x14ac:dyDescent="0.2">
      <c r="A25" s="59"/>
      <c r="B25" s="41">
        <v>541043</v>
      </c>
      <c r="C25" s="4">
        <v>184398</v>
      </c>
      <c r="D25" s="4">
        <v>125074</v>
      </c>
      <c r="E25" s="4">
        <v>55020</v>
      </c>
      <c r="F25" s="4">
        <v>30406</v>
      </c>
      <c r="G25" s="4">
        <v>29182</v>
      </c>
      <c r="H25" s="4">
        <v>28286</v>
      </c>
      <c r="I25" s="4">
        <v>26956</v>
      </c>
      <c r="J25" s="4">
        <v>18910</v>
      </c>
      <c r="K25" s="4">
        <v>7582</v>
      </c>
      <c r="L25" s="20">
        <v>6390</v>
      </c>
      <c r="M25" s="8">
        <f>SUM(C25:L25)</f>
        <v>512204</v>
      </c>
      <c r="N25" s="5">
        <f>B25-M25</f>
        <v>28839</v>
      </c>
    </row>
    <row r="26" spans="1:16" ht="16" thickBot="1" x14ac:dyDescent="0.25">
      <c r="A26" s="54"/>
      <c r="B26" s="42">
        <v>100</v>
      </c>
      <c r="C26" s="29">
        <f>C25/B25*100</f>
        <v>34.08194912419161</v>
      </c>
      <c r="D26" s="29">
        <f>D25/B25*100</f>
        <v>23.11720140543358</v>
      </c>
      <c r="E26" s="29">
        <f>E25/B25*100</f>
        <v>10.169247176287282</v>
      </c>
      <c r="F26" s="29">
        <f>F25/B25*100</f>
        <v>5.6198860349362247</v>
      </c>
      <c r="G26" s="29">
        <f>G25/B25*100</f>
        <v>5.3936563267614588</v>
      </c>
      <c r="H26" s="29">
        <f>H25/B25*100</f>
        <v>5.228050265875356</v>
      </c>
      <c r="I26" s="29">
        <f>I25/B25*100</f>
        <v>4.9822287692475458</v>
      </c>
      <c r="J26" s="29">
        <f>J25/B25*100</f>
        <v>3.4951011287457741</v>
      </c>
      <c r="K26" s="29">
        <f>K25/B25*100</f>
        <v>1.4013673589714681</v>
      </c>
      <c r="L26" s="30">
        <f>L25/B25*100</f>
        <v>1.1810521529712057</v>
      </c>
      <c r="M26" s="37">
        <f>M25/B25*100</f>
        <v>94.669739743421502</v>
      </c>
      <c r="N26" s="38">
        <f>N25/B25*100</f>
        <v>5.3302602565784971</v>
      </c>
    </row>
    <row r="27" spans="1:16" x14ac:dyDescent="0.2">
      <c r="A27" s="60">
        <v>1910</v>
      </c>
      <c r="B27" s="43"/>
      <c r="C27" s="28" t="s">
        <v>33</v>
      </c>
      <c r="D27" s="28" t="s">
        <v>22</v>
      </c>
      <c r="E27" s="28" t="s">
        <v>32</v>
      </c>
      <c r="F27" s="28" t="s">
        <v>21</v>
      </c>
      <c r="G27" s="28" t="s">
        <v>36</v>
      </c>
      <c r="H27" s="28" t="s">
        <v>34</v>
      </c>
      <c r="I27" s="28" t="s">
        <v>30</v>
      </c>
      <c r="J27" s="28" t="s">
        <v>20</v>
      </c>
      <c r="K27" s="28" t="s">
        <v>35</v>
      </c>
      <c r="L27" s="31" t="s">
        <v>28</v>
      </c>
      <c r="M27" s="10"/>
      <c r="N27" s="36"/>
    </row>
    <row r="28" spans="1:16" x14ac:dyDescent="0.2">
      <c r="A28" s="59"/>
      <c r="B28" s="41">
        <v>597080</v>
      </c>
      <c r="C28" s="4">
        <v>172943</v>
      </c>
      <c r="D28" s="4">
        <v>105915</v>
      </c>
      <c r="E28" s="4">
        <v>62419</v>
      </c>
      <c r="F28" s="4">
        <v>53475</v>
      </c>
      <c r="G28" s="4">
        <v>33471</v>
      </c>
      <c r="H28" s="4">
        <v>31144</v>
      </c>
      <c r="I28" s="4">
        <v>26374</v>
      </c>
      <c r="J28" s="4">
        <v>20434</v>
      </c>
      <c r="K28" s="4">
        <v>16861</v>
      </c>
      <c r="L28" s="20">
        <v>15822</v>
      </c>
      <c r="M28" s="8">
        <f>SUM(C28:L28)</f>
        <v>538858</v>
      </c>
      <c r="N28" s="5">
        <f>B28-M28</f>
        <v>58222</v>
      </c>
    </row>
    <row r="29" spans="1:16" ht="16" thickBot="1" x14ac:dyDescent="0.25">
      <c r="A29" s="54"/>
      <c r="B29" s="42">
        <v>100</v>
      </c>
      <c r="C29" s="29">
        <f>C28/B28*100</f>
        <v>28.964795337308235</v>
      </c>
      <c r="D29" s="29">
        <f>D28/B28*100</f>
        <v>17.738828967642529</v>
      </c>
      <c r="E29" s="29">
        <f>E28/B28*100</f>
        <v>10.454043009311984</v>
      </c>
      <c r="F29" s="29">
        <f>F28/B28*100</f>
        <v>8.9560862865947612</v>
      </c>
      <c r="G29" s="29">
        <f>G28/B28*100</f>
        <v>5.6057814698197896</v>
      </c>
      <c r="H29" s="29">
        <f>H28/B28*100</f>
        <v>5.2160514503919071</v>
      </c>
      <c r="I29" s="29">
        <f>I28/B28*100</f>
        <v>4.41716352917532</v>
      </c>
      <c r="J29" s="29">
        <f>J28/B28*100</f>
        <v>3.4223219669056073</v>
      </c>
      <c r="K29" s="29">
        <f>K28/B28*100</f>
        <v>2.8239096938433712</v>
      </c>
      <c r="L29" s="30">
        <f>L28/B28*100</f>
        <v>2.6498961613184164</v>
      </c>
      <c r="M29" s="37">
        <f>M28/B28*100</f>
        <v>90.248877872311922</v>
      </c>
      <c r="N29" s="38">
        <f>N28/B28*100</f>
        <v>9.7511221276880811</v>
      </c>
    </row>
    <row r="30" spans="1:16" x14ac:dyDescent="0.2">
      <c r="A30" s="60">
        <v>1920</v>
      </c>
      <c r="B30" s="43"/>
      <c r="C30" s="28" t="s">
        <v>33</v>
      </c>
      <c r="D30" s="28" t="s">
        <v>32</v>
      </c>
      <c r="E30" s="28" t="s">
        <v>22</v>
      </c>
      <c r="F30" s="28" t="s">
        <v>21</v>
      </c>
      <c r="G30" s="28" t="s">
        <v>28</v>
      </c>
      <c r="H30" s="28" t="s">
        <v>36</v>
      </c>
      <c r="I30" s="28" t="s">
        <v>35</v>
      </c>
      <c r="J30" s="28" t="s">
        <v>34</v>
      </c>
      <c r="K30" s="28" t="s">
        <v>30</v>
      </c>
      <c r="L30" s="31" t="s">
        <v>37</v>
      </c>
      <c r="M30" s="10"/>
      <c r="N30" s="36"/>
    </row>
    <row r="31" spans="1:16" x14ac:dyDescent="0.2">
      <c r="A31" s="59"/>
      <c r="B31" s="41">
        <v>728850</v>
      </c>
      <c r="C31" s="4">
        <v>166147</v>
      </c>
      <c r="D31" s="4">
        <v>103926</v>
      </c>
      <c r="E31" s="4">
        <v>86047</v>
      </c>
      <c r="F31" s="4">
        <v>61514</v>
      </c>
      <c r="G31" s="4">
        <v>45313</v>
      </c>
      <c r="H31" s="4">
        <v>33499</v>
      </c>
      <c r="I31" s="4">
        <v>30216</v>
      </c>
      <c r="J31" s="4">
        <v>30096</v>
      </c>
      <c r="K31" s="4">
        <v>24707</v>
      </c>
      <c r="L31" s="20">
        <v>22607</v>
      </c>
      <c r="M31" s="8">
        <f>SUM(C31:L31)</f>
        <v>604072</v>
      </c>
      <c r="N31" s="5">
        <f>B31-M31</f>
        <v>124778</v>
      </c>
    </row>
    <row r="32" spans="1:16" ht="16" thickBot="1" x14ac:dyDescent="0.25">
      <c r="A32" s="54"/>
      <c r="B32" s="42">
        <v>100</v>
      </c>
      <c r="C32" s="29">
        <f>C31/B31*100</f>
        <v>22.795774164780134</v>
      </c>
      <c r="D32" s="29">
        <f>D31/B31*100</f>
        <v>14.258901008437949</v>
      </c>
      <c r="E32" s="29">
        <f>E31/B31*100</f>
        <v>11.805858544282088</v>
      </c>
      <c r="F32" s="29">
        <f>F31/B31*100</f>
        <v>8.439871029704328</v>
      </c>
      <c r="G32" s="29">
        <f>G31/B31*100</f>
        <v>6.2170542635658919</v>
      </c>
      <c r="H32" s="29">
        <f>H31/B31*100</f>
        <v>4.5961446113740827</v>
      </c>
      <c r="I32" s="29">
        <f>I31/B31*100</f>
        <v>4.1457089936200866</v>
      </c>
      <c r="J32" s="29">
        <f>J31/B31*100</f>
        <v>4.1292447005556694</v>
      </c>
      <c r="K32" s="29">
        <f>K31/B31*100</f>
        <v>3.3898607395211631</v>
      </c>
      <c r="L32" s="30">
        <f>L31/B31*100</f>
        <v>3.1017356108938738</v>
      </c>
      <c r="M32" s="37">
        <f>M31/B31*100</f>
        <v>82.880153666735268</v>
      </c>
      <c r="N32" s="38">
        <f>N31/B31*100</f>
        <v>17.119846333264732</v>
      </c>
    </row>
    <row r="33" spans="1:14" x14ac:dyDescent="0.2">
      <c r="A33" s="60">
        <v>1930</v>
      </c>
      <c r="B33" s="43"/>
      <c r="C33" s="28" t="s">
        <v>33</v>
      </c>
      <c r="D33" s="28" t="s">
        <v>32</v>
      </c>
      <c r="E33" s="28" t="s">
        <v>38</v>
      </c>
      <c r="F33" s="28" t="s">
        <v>22</v>
      </c>
      <c r="G33" s="28" t="s">
        <v>35</v>
      </c>
      <c r="H33" s="28" t="s">
        <v>28</v>
      </c>
      <c r="I33" s="28" t="s">
        <v>36</v>
      </c>
      <c r="J33" s="28" t="s">
        <v>34</v>
      </c>
      <c r="K33" s="28" t="s">
        <v>30</v>
      </c>
      <c r="L33" s="31" t="s">
        <v>37</v>
      </c>
      <c r="M33" s="10"/>
      <c r="N33" s="36"/>
    </row>
    <row r="34" spans="1:14" x14ac:dyDescent="0.2">
      <c r="A34" s="59"/>
      <c r="B34" s="41">
        <v>852265</v>
      </c>
      <c r="C34" s="4">
        <v>204758</v>
      </c>
      <c r="D34" s="4">
        <v>119228</v>
      </c>
      <c r="E34" s="4">
        <v>106388</v>
      </c>
      <c r="F34" s="4">
        <v>81714</v>
      </c>
      <c r="G34" s="4">
        <v>43087</v>
      </c>
      <c r="H34" s="4">
        <v>34348</v>
      </c>
      <c r="I34" s="4">
        <v>32128</v>
      </c>
      <c r="J34" s="4">
        <v>27022</v>
      </c>
      <c r="K34" s="4">
        <v>23905</v>
      </c>
      <c r="L34" s="20">
        <v>19188</v>
      </c>
      <c r="M34" s="8">
        <f>SUM(C34:L34)</f>
        <v>691766</v>
      </c>
      <c r="N34" s="5">
        <f>B34-M34</f>
        <v>160499</v>
      </c>
    </row>
    <row r="35" spans="1:14" ht="16" thickBot="1" x14ac:dyDescent="0.25">
      <c r="A35" s="54"/>
      <c r="B35" s="42">
        <v>100</v>
      </c>
      <c r="C35" s="29">
        <f>C34/B34*100</f>
        <v>24.02515649475222</v>
      </c>
      <c r="D35" s="29">
        <f>D34/B34*100</f>
        <v>13.989545505212581</v>
      </c>
      <c r="E35" s="29">
        <f>E34/B34*100</f>
        <v>12.4829718456114</v>
      </c>
      <c r="F35" s="29">
        <f>F34/B34*100</f>
        <v>9.5878629299572324</v>
      </c>
      <c r="G35" s="29">
        <f>G34/B34*100</f>
        <v>5.0555871706570139</v>
      </c>
      <c r="H35" s="29">
        <f>H34/B34*100</f>
        <v>4.0302018738303227</v>
      </c>
      <c r="I35" s="29">
        <f>I34/B34*100</f>
        <v>3.7697195121235767</v>
      </c>
      <c r="J35" s="29">
        <f>J34/B34*100</f>
        <v>3.1706100801980606</v>
      </c>
      <c r="K35" s="29">
        <f>K34/B34*100</f>
        <v>2.8048787642341289</v>
      </c>
      <c r="L35" s="30">
        <f>L34/B34*100</f>
        <v>2.2514124128058763</v>
      </c>
      <c r="M35" s="37">
        <f>M34/B34*100</f>
        <v>81.16794658938241</v>
      </c>
      <c r="N35" s="38">
        <f>N34/B34*100</f>
        <v>18.83205341061759</v>
      </c>
    </row>
    <row r="36" spans="1:14" x14ac:dyDescent="0.2">
      <c r="A36" s="60">
        <v>1940</v>
      </c>
      <c r="B36" s="43"/>
      <c r="C36" s="28"/>
      <c r="D36" s="28"/>
      <c r="E36" s="28"/>
      <c r="F36" s="28"/>
      <c r="G36" s="28"/>
      <c r="H36" s="28"/>
      <c r="I36" s="28"/>
      <c r="J36" s="28"/>
      <c r="K36" s="28"/>
      <c r="L36" s="31"/>
      <c r="M36" s="10"/>
      <c r="N36" s="36"/>
    </row>
    <row r="37" spans="1:14" x14ac:dyDescent="0.2">
      <c r="A37" s="59"/>
      <c r="B37" s="41"/>
      <c r="C37" s="4"/>
      <c r="D37" s="4"/>
      <c r="E37" s="4"/>
      <c r="F37" s="4"/>
      <c r="G37" s="4"/>
      <c r="H37" s="4"/>
      <c r="I37" s="4"/>
      <c r="J37" s="4"/>
      <c r="K37" s="4"/>
      <c r="L37" s="20"/>
      <c r="M37" s="8"/>
      <c r="N37" s="5"/>
    </row>
    <row r="38" spans="1:14" ht="16" thickBot="1" x14ac:dyDescent="0.25">
      <c r="A38" s="54"/>
      <c r="B38" s="42">
        <v>100</v>
      </c>
      <c r="C38" s="6"/>
      <c r="D38" s="6"/>
      <c r="E38" s="6"/>
      <c r="F38" s="6"/>
      <c r="G38" s="6"/>
      <c r="H38" s="6"/>
      <c r="I38" s="6"/>
      <c r="J38" s="6"/>
      <c r="K38" s="6"/>
      <c r="L38" s="27"/>
      <c r="M38" s="9"/>
      <c r="N38" s="7"/>
    </row>
    <row r="39" spans="1:14" x14ac:dyDescent="0.2">
      <c r="A39" s="60">
        <v>1950</v>
      </c>
      <c r="B39" s="43"/>
      <c r="C39" s="28"/>
      <c r="D39" s="28"/>
      <c r="E39" s="28"/>
      <c r="F39" s="28"/>
      <c r="G39" s="28"/>
      <c r="H39" s="28"/>
      <c r="I39" s="28"/>
      <c r="J39" s="28"/>
      <c r="K39" s="28"/>
      <c r="L39" s="31"/>
      <c r="M39" s="10"/>
      <c r="N39" s="36"/>
    </row>
    <row r="40" spans="1:14" x14ac:dyDescent="0.2">
      <c r="A40" s="59"/>
      <c r="B40" s="41"/>
      <c r="C40" s="4"/>
      <c r="D40" s="4"/>
      <c r="E40" s="4"/>
      <c r="F40" s="4"/>
      <c r="G40" s="4"/>
      <c r="H40" s="4"/>
      <c r="I40" s="4"/>
      <c r="J40" s="4"/>
      <c r="K40" s="4"/>
      <c r="L40" s="20"/>
      <c r="M40" s="8"/>
      <c r="N40" s="5"/>
    </row>
    <row r="41" spans="1:14" ht="16" thickBot="1" x14ac:dyDescent="0.25">
      <c r="A41" s="54"/>
      <c r="B41" s="42">
        <v>100</v>
      </c>
      <c r="C41" s="6"/>
      <c r="D41" s="6"/>
      <c r="E41" s="6"/>
      <c r="F41" s="6"/>
      <c r="G41" s="6"/>
      <c r="H41" s="6"/>
      <c r="I41" s="6"/>
      <c r="J41" s="6"/>
      <c r="K41" s="6"/>
      <c r="L41" s="27"/>
      <c r="M41" s="9"/>
      <c r="N41" s="7"/>
    </row>
    <row r="42" spans="1:14" x14ac:dyDescent="0.2">
      <c r="A42" s="60">
        <v>1960</v>
      </c>
      <c r="B42" s="43"/>
      <c r="C42" s="28" t="s">
        <v>33</v>
      </c>
      <c r="D42" s="28" t="s">
        <v>32</v>
      </c>
      <c r="E42" s="28" t="s">
        <v>38</v>
      </c>
      <c r="F42" s="28" t="s">
        <v>22</v>
      </c>
      <c r="G42" s="28" t="s">
        <v>35</v>
      </c>
      <c r="H42" s="28" t="s">
        <v>39</v>
      </c>
      <c r="I42" s="28" t="s">
        <v>36</v>
      </c>
      <c r="J42" s="28" t="s">
        <v>37</v>
      </c>
      <c r="K42" s="28" t="s">
        <v>40</v>
      </c>
      <c r="L42" s="31" t="s">
        <v>29</v>
      </c>
      <c r="M42" s="10"/>
      <c r="N42" s="36"/>
    </row>
    <row r="43" spans="1:14" x14ac:dyDescent="0.2">
      <c r="A43" s="59"/>
      <c r="B43" s="41">
        <v>526415</v>
      </c>
      <c r="C43" s="4">
        <v>126095</v>
      </c>
      <c r="D43" s="4">
        <v>63378</v>
      </c>
      <c r="E43" s="4">
        <v>60231</v>
      </c>
      <c r="F43" s="4">
        <v>43655</v>
      </c>
      <c r="G43" s="4">
        <v>36879</v>
      </c>
      <c r="H43" s="4">
        <v>25784</v>
      </c>
      <c r="I43" s="4">
        <v>20395</v>
      </c>
      <c r="J43" s="4">
        <v>14996</v>
      </c>
      <c r="K43" s="4">
        <v>11633</v>
      </c>
      <c r="L43" s="20">
        <v>10649</v>
      </c>
      <c r="M43" s="8">
        <f>SUM(C43:L43)</f>
        <v>413695</v>
      </c>
      <c r="N43" s="5">
        <f>B43-M43</f>
        <v>112720</v>
      </c>
    </row>
    <row r="44" spans="1:14" ht="16" thickBot="1" x14ac:dyDescent="0.25">
      <c r="A44" s="54"/>
      <c r="B44" s="42">
        <v>100</v>
      </c>
      <c r="C44" s="29">
        <f>C43/B43*100</f>
        <v>23.953534758697987</v>
      </c>
      <c r="D44" s="29">
        <f>D43/B43*100</f>
        <v>12.039550544722321</v>
      </c>
      <c r="E44" s="29">
        <f>E43/B43*100</f>
        <v>11.441733233285525</v>
      </c>
      <c r="F44" s="29">
        <f>F43/B43*100</f>
        <v>8.2928867908399262</v>
      </c>
      <c r="G44" s="29">
        <f>G43/B43*100</f>
        <v>7.005689427542908</v>
      </c>
      <c r="H44" s="29">
        <f>H43/B43*100</f>
        <v>4.8980367200782648</v>
      </c>
      <c r="I44" s="29">
        <f>I43/B43*100</f>
        <v>3.8743196907382962</v>
      </c>
      <c r="J44" s="29">
        <f>J43/B43*100</f>
        <v>2.8487030194808276</v>
      </c>
      <c r="K44" s="29">
        <f>K43/B43*100</f>
        <v>2.209853442626065</v>
      </c>
      <c r="L44" s="30">
        <f>L43/B43*100</f>
        <v>2.0229286779442077</v>
      </c>
      <c r="M44" s="37">
        <f>M43/B43*100</f>
        <v>78.587236305956338</v>
      </c>
      <c r="N44" s="38">
        <f>N43/B43*100</f>
        <v>21.412763694043672</v>
      </c>
    </row>
    <row r="45" spans="1:14" x14ac:dyDescent="0.2">
      <c r="A45" s="60">
        <v>1970</v>
      </c>
      <c r="B45" s="43"/>
      <c r="C45" s="28" t="s">
        <v>33</v>
      </c>
      <c r="D45" s="28" t="s">
        <v>38</v>
      </c>
      <c r="E45" s="28" t="s">
        <v>32</v>
      </c>
      <c r="F45" s="28" t="s">
        <v>22</v>
      </c>
      <c r="G45" s="28" t="s">
        <v>35</v>
      </c>
      <c r="H45" s="28" t="s">
        <v>39</v>
      </c>
      <c r="I45" s="28" t="s">
        <v>36</v>
      </c>
      <c r="J45" s="28" t="s">
        <v>40</v>
      </c>
      <c r="K45" s="28" t="s">
        <v>37</v>
      </c>
      <c r="L45" s="31" t="s">
        <v>29</v>
      </c>
      <c r="M45" s="10"/>
      <c r="N45" s="36"/>
    </row>
    <row r="46" spans="1:14" x14ac:dyDescent="0.2">
      <c r="A46" s="53"/>
      <c r="B46" s="44">
        <v>412541</v>
      </c>
      <c r="C46" s="24">
        <v>90696</v>
      </c>
      <c r="D46" s="24">
        <v>44849</v>
      </c>
      <c r="E46" s="24">
        <v>42499</v>
      </c>
      <c r="F46" s="24">
        <v>34637</v>
      </c>
      <c r="G46" s="24">
        <v>31986</v>
      </c>
      <c r="H46" s="24">
        <v>17134</v>
      </c>
      <c r="I46" s="24">
        <v>15095</v>
      </c>
      <c r="J46" s="24">
        <v>10756</v>
      </c>
      <c r="K46" s="24">
        <v>9743</v>
      </c>
      <c r="L46" s="23">
        <v>7881</v>
      </c>
      <c r="M46" s="8">
        <f>SUM(C46:L46)</f>
        <v>305276</v>
      </c>
      <c r="N46" s="5">
        <f>B46-M46</f>
        <v>107265</v>
      </c>
    </row>
    <row r="47" spans="1:14" ht="16" thickBot="1" x14ac:dyDescent="0.25">
      <c r="A47" s="54"/>
      <c r="B47" s="42">
        <v>100</v>
      </c>
      <c r="C47" s="29">
        <f>C46/B46*100</f>
        <v>21.984723942589948</v>
      </c>
      <c r="D47" s="29">
        <f>D46/B46*100</f>
        <v>10.871404296785046</v>
      </c>
      <c r="E47" s="29">
        <f>E46/B46*100</f>
        <v>10.301763945886592</v>
      </c>
      <c r="F47" s="29">
        <f>F46/B46*100</f>
        <v>8.3960139719446065</v>
      </c>
      <c r="G47" s="29">
        <f>G46/B46*100</f>
        <v>7.7534111761012836</v>
      </c>
      <c r="H47" s="29">
        <f>H46/B46*100</f>
        <v>4.1532841584230411</v>
      </c>
      <c r="I47" s="29">
        <f>I46/B46*100</f>
        <v>3.6590302539626363</v>
      </c>
      <c r="J47" s="29">
        <f>J46/B46*100</f>
        <v>2.6072560060696999</v>
      </c>
      <c r="K47" s="29">
        <f>K46/B46*100</f>
        <v>2.3617046548100675</v>
      </c>
      <c r="L47" s="30">
        <f>L46/B46*100</f>
        <v>1.9103555767790352</v>
      </c>
      <c r="M47" s="37">
        <f>M46/B46*100</f>
        <v>73.998947983351954</v>
      </c>
      <c r="N47" s="38">
        <f>N46/B46*100</f>
        <v>26.001052016648039</v>
      </c>
    </row>
    <row r="48" spans="1:14" x14ac:dyDescent="0.2">
      <c r="A48" s="50">
        <v>1980</v>
      </c>
      <c r="B48" s="45"/>
      <c r="C48" s="13" t="s">
        <v>33</v>
      </c>
      <c r="D48" s="13" t="s">
        <v>38</v>
      </c>
      <c r="E48" s="13" t="s">
        <v>22</v>
      </c>
      <c r="F48" s="13" t="s">
        <v>32</v>
      </c>
      <c r="G48" s="13" t="s">
        <v>35</v>
      </c>
      <c r="H48" s="13" t="s">
        <v>39</v>
      </c>
      <c r="I48" s="13" t="s">
        <v>40</v>
      </c>
      <c r="J48" s="13" t="s">
        <v>36</v>
      </c>
      <c r="K48" s="13" t="s">
        <v>42</v>
      </c>
      <c r="L48" s="21" t="s">
        <v>43</v>
      </c>
      <c r="M48" s="32"/>
      <c r="N48" s="33"/>
    </row>
    <row r="49" spans="1:14" x14ac:dyDescent="0.2">
      <c r="A49" s="53"/>
      <c r="B49" s="44">
        <v>395542</v>
      </c>
      <c r="C49" s="24">
        <v>76612</v>
      </c>
      <c r="D49" s="24">
        <v>33216</v>
      </c>
      <c r="E49" s="24">
        <v>30544</v>
      </c>
      <c r="F49" s="24">
        <v>26968</v>
      </c>
      <c r="G49" s="24">
        <v>26238</v>
      </c>
      <c r="H49" s="24">
        <v>13142</v>
      </c>
      <c r="I49" s="24">
        <v>12206</v>
      </c>
      <c r="J49" s="24">
        <v>10663</v>
      </c>
      <c r="K49" s="24">
        <v>9903</v>
      </c>
      <c r="L49" s="23">
        <v>8879</v>
      </c>
      <c r="M49" s="8">
        <f>SUM(C49:L49)</f>
        <v>248371</v>
      </c>
      <c r="N49" s="5">
        <f>B49-M49</f>
        <v>147171</v>
      </c>
    </row>
    <row r="50" spans="1:14" ht="16" thickBot="1" x14ac:dyDescent="0.25">
      <c r="A50" s="54"/>
      <c r="B50" s="42">
        <v>100</v>
      </c>
      <c r="C50" s="29">
        <f>C49/B49*100</f>
        <v>19.368866011700401</v>
      </c>
      <c r="D50" s="29">
        <f>D49/B49*100</f>
        <v>8.3975911534046954</v>
      </c>
      <c r="E50" s="29">
        <f>E49/B49*100</f>
        <v>7.7220623852839898</v>
      </c>
      <c r="F50" s="29">
        <f>F49/B49*100</f>
        <v>6.8179864590865193</v>
      </c>
      <c r="G50" s="29">
        <f>G49/B49*100</f>
        <v>6.6334295725864756</v>
      </c>
      <c r="H50" s="29">
        <f>H49/B49*100</f>
        <v>3.3225295923062532</v>
      </c>
      <c r="I50" s="29">
        <f>I49/B49*100</f>
        <v>3.0858922693418145</v>
      </c>
      <c r="J50" s="29">
        <f>J49/B49*100</f>
        <v>2.6957946311643264</v>
      </c>
      <c r="K50" s="29">
        <f>K49/B49*100</f>
        <v>2.5036532150820898</v>
      </c>
      <c r="L50" s="30">
        <f>L49/B49*100</f>
        <v>2.2447679386765502</v>
      </c>
      <c r="M50" s="37">
        <f>M49/B49*100</f>
        <v>62.792573228633117</v>
      </c>
      <c r="N50" s="38">
        <f>N49/B49*100</f>
        <v>37.207426771366883</v>
      </c>
    </row>
    <row r="51" spans="1:14" x14ac:dyDescent="0.2">
      <c r="A51" s="60">
        <v>1990</v>
      </c>
      <c r="B51" s="43"/>
      <c r="C51" s="28" t="s">
        <v>33</v>
      </c>
      <c r="D51" s="28" t="s">
        <v>22</v>
      </c>
      <c r="E51" s="39" t="s">
        <v>38</v>
      </c>
      <c r="F51" s="28" t="s">
        <v>32</v>
      </c>
      <c r="G51" s="28" t="s">
        <v>35</v>
      </c>
      <c r="H51" s="28" t="s">
        <v>41</v>
      </c>
      <c r="I51" s="28" t="s">
        <v>42</v>
      </c>
      <c r="J51" s="28" t="s">
        <v>43</v>
      </c>
      <c r="K51" s="28" t="s">
        <v>40</v>
      </c>
      <c r="L51" s="31" t="s">
        <v>44</v>
      </c>
      <c r="M51" s="10"/>
      <c r="N51" s="36"/>
    </row>
    <row r="52" spans="1:14" x14ac:dyDescent="0.2">
      <c r="A52" s="59"/>
      <c r="B52" s="43">
        <v>345500</v>
      </c>
      <c r="C52" s="4">
        <v>54630</v>
      </c>
      <c r="D52" s="4">
        <v>24135</v>
      </c>
      <c r="E52" s="4">
        <v>23841</v>
      </c>
      <c r="F52" s="4">
        <v>18634</v>
      </c>
      <c r="G52" s="4">
        <v>18549</v>
      </c>
      <c r="H52" s="4">
        <v>14343</v>
      </c>
      <c r="I52" s="4">
        <v>13656</v>
      </c>
      <c r="J52" s="4">
        <v>13386</v>
      </c>
      <c r="K52" s="4">
        <v>10773</v>
      </c>
      <c r="L52" s="20">
        <v>10667</v>
      </c>
      <c r="M52" s="8">
        <f>SUM(C52:L52)</f>
        <v>202614</v>
      </c>
      <c r="N52" s="5">
        <f>B52-M52</f>
        <v>142886</v>
      </c>
    </row>
    <row r="53" spans="1:14" ht="16" thickBot="1" x14ac:dyDescent="0.25">
      <c r="A53" s="54"/>
      <c r="B53" s="42">
        <v>100</v>
      </c>
      <c r="C53" s="29">
        <f>C52/B52*100</f>
        <v>15.811866859623732</v>
      </c>
      <c r="D53" s="29">
        <f>D52/B52*100</f>
        <v>6.985528219971056</v>
      </c>
      <c r="E53" s="29">
        <f>E52/B52*100</f>
        <v>6.9004341534008677</v>
      </c>
      <c r="F53" s="29">
        <f>F52/B52*100</f>
        <v>5.3933429811866853</v>
      </c>
      <c r="G53" s="29">
        <f>G52/B52*100</f>
        <v>5.3687409551374818</v>
      </c>
      <c r="H53" s="29">
        <f>H52/B52*100</f>
        <v>4.1513748191027497</v>
      </c>
      <c r="I53" s="29">
        <f>I52/B52*100</f>
        <v>3.9525325615050648</v>
      </c>
      <c r="J53" s="29">
        <f>J52/B52*100</f>
        <v>3.8743849493487699</v>
      </c>
      <c r="K53" s="29">
        <f>K52/B52*100</f>
        <v>3.1180897250361794</v>
      </c>
      <c r="L53" s="30">
        <f>L52/B52*100</f>
        <v>3.0874095513748192</v>
      </c>
      <c r="M53" s="37">
        <f>M52/B52*100</f>
        <v>58.643704775687411</v>
      </c>
      <c r="N53" s="38">
        <f>N52/B52*100</f>
        <v>41.356295224312589</v>
      </c>
    </row>
    <row r="54" spans="1:14" x14ac:dyDescent="0.2">
      <c r="A54" s="60">
        <v>2000</v>
      </c>
      <c r="B54" s="43"/>
      <c r="C54" s="28" t="s">
        <v>42</v>
      </c>
      <c r="D54" s="28" t="s">
        <v>33</v>
      </c>
      <c r="E54" s="28" t="s">
        <v>43</v>
      </c>
      <c r="F54" s="28" t="s">
        <v>41</v>
      </c>
      <c r="G54" s="28" t="s">
        <v>22</v>
      </c>
      <c r="H54" s="28" t="s">
        <v>44</v>
      </c>
      <c r="I54" s="28" t="s">
        <v>38</v>
      </c>
      <c r="J54" s="28" t="s">
        <v>45</v>
      </c>
      <c r="K54" s="28" t="s">
        <v>46</v>
      </c>
      <c r="L54" s="31" t="s">
        <v>32</v>
      </c>
      <c r="M54" s="10"/>
      <c r="N54" s="36"/>
    </row>
    <row r="55" spans="1:14" x14ac:dyDescent="0.2">
      <c r="A55" s="53"/>
      <c r="B55" s="44">
        <v>523585</v>
      </c>
      <c r="C55" s="24">
        <v>58392</v>
      </c>
      <c r="D55" s="24">
        <v>49515</v>
      </c>
      <c r="E55" s="24">
        <v>36323</v>
      </c>
      <c r="F55" s="24">
        <v>31927</v>
      </c>
      <c r="G55" s="24">
        <v>22814</v>
      </c>
      <c r="H55" s="24">
        <v>21368</v>
      </c>
      <c r="I55" s="24">
        <v>20614</v>
      </c>
      <c r="J55" s="24">
        <v>18107</v>
      </c>
      <c r="K55" s="24">
        <v>18102</v>
      </c>
      <c r="L55" s="23">
        <v>15303</v>
      </c>
      <c r="M55" s="8">
        <f>SUM(C55:L55)</f>
        <v>292465</v>
      </c>
      <c r="N55" s="5">
        <f>B55-M55</f>
        <v>231120</v>
      </c>
    </row>
    <row r="56" spans="1:14" ht="16" thickBot="1" x14ac:dyDescent="0.25">
      <c r="A56" s="54"/>
      <c r="B56" s="42">
        <v>100</v>
      </c>
      <c r="C56" s="29">
        <f>C55/B55*100</f>
        <v>11.152343936514605</v>
      </c>
      <c r="D56" s="29">
        <f>D55/B55*100</f>
        <v>9.4569172149698719</v>
      </c>
      <c r="E56" s="29">
        <f>E55/B55*100</f>
        <v>6.9373645157901773</v>
      </c>
      <c r="F56" s="29">
        <f>F55/B55*100</f>
        <v>6.0977682706723835</v>
      </c>
      <c r="G56" s="29">
        <f>G55/B55*100</f>
        <v>4.3572676833751922</v>
      </c>
      <c r="H56" s="29">
        <f>H55/B55*100</f>
        <v>4.081094760163106</v>
      </c>
      <c r="I56" s="29">
        <f>I55/B55*100</f>
        <v>3.9370875789031388</v>
      </c>
      <c r="J56" s="29">
        <f>J55/B55*100</f>
        <v>3.4582732507615765</v>
      </c>
      <c r="K56" s="29">
        <f>K55/B55*100</f>
        <v>3.4573182959786855</v>
      </c>
      <c r="L56" s="30">
        <f>L55/B55*100</f>
        <v>2.9227346085162869</v>
      </c>
      <c r="M56" s="37">
        <f>M55/B55*100</f>
        <v>55.858170115645024</v>
      </c>
      <c r="N56" s="38">
        <f>N55/B55*100</f>
        <v>44.141829884354976</v>
      </c>
    </row>
    <row r="57" spans="1:14" x14ac:dyDescent="0.2">
      <c r="A57" s="55" t="s">
        <v>18</v>
      </c>
      <c r="B57" s="45"/>
      <c r="C57" s="13" t="s">
        <v>42</v>
      </c>
      <c r="D57" s="13" t="s">
        <v>43</v>
      </c>
      <c r="E57" s="13" t="s">
        <v>41</v>
      </c>
      <c r="F57" s="13" t="s">
        <v>33</v>
      </c>
      <c r="G57" s="13" t="s">
        <v>44</v>
      </c>
      <c r="H57" s="28" t="s">
        <v>45</v>
      </c>
      <c r="I57" s="13" t="s">
        <v>46</v>
      </c>
      <c r="J57" s="13" t="s">
        <v>22</v>
      </c>
      <c r="K57" s="13" t="s">
        <v>47</v>
      </c>
      <c r="L57" s="21" t="s">
        <v>38</v>
      </c>
      <c r="M57" s="32"/>
      <c r="N57" s="33"/>
    </row>
    <row r="58" spans="1:14" x14ac:dyDescent="0.2">
      <c r="A58" s="56"/>
      <c r="B58" s="44">
        <v>597725</v>
      </c>
      <c r="C58" s="24">
        <v>78109</v>
      </c>
      <c r="D58" s="24">
        <v>52716</v>
      </c>
      <c r="E58" s="24">
        <v>40477</v>
      </c>
      <c r="F58" s="24">
        <v>39835</v>
      </c>
      <c r="G58" s="24">
        <v>32583</v>
      </c>
      <c r="H58" s="24">
        <v>19949</v>
      </c>
      <c r="I58" s="24">
        <v>19709</v>
      </c>
      <c r="J58" s="24">
        <v>19521</v>
      </c>
      <c r="K58" s="24">
        <v>18052</v>
      </c>
      <c r="L58" s="23">
        <v>16727</v>
      </c>
      <c r="M58" s="8">
        <f>SUM(C58:L58)</f>
        <v>337678</v>
      </c>
      <c r="N58" s="5">
        <f>B58-M58</f>
        <v>260047</v>
      </c>
    </row>
    <row r="59" spans="1:14" ht="16" thickBot="1" x14ac:dyDescent="0.25">
      <c r="A59" s="57"/>
      <c r="B59" s="42">
        <v>100</v>
      </c>
      <c r="C59" s="29">
        <f>C58/B58*100</f>
        <v>13.06771508636915</v>
      </c>
      <c r="D59" s="29">
        <f>D58/B58*100</f>
        <v>8.8194403781002979</v>
      </c>
      <c r="E59" s="29">
        <f>E58/B58*100</f>
        <v>6.7718432389476764</v>
      </c>
      <c r="F59" s="29">
        <f>F58/B58*100</f>
        <v>6.664435986448618</v>
      </c>
      <c r="G59" s="29">
        <f>G58/B58*100</f>
        <v>5.4511690158517716</v>
      </c>
      <c r="H59" s="29">
        <f>H58/B58*100</f>
        <v>3.3374879752394495</v>
      </c>
      <c r="I59" s="29">
        <f>I58/B58*100</f>
        <v>3.2973357313145679</v>
      </c>
      <c r="J59" s="29">
        <f>J58/B58*100</f>
        <v>3.265883140240077</v>
      </c>
      <c r="K59" s="29">
        <f>K58/B58*100</f>
        <v>3.0201179472165296</v>
      </c>
      <c r="L59" s="30">
        <f>L58/B58*100</f>
        <v>2.7984441005479108</v>
      </c>
      <c r="M59" s="37">
        <f>M58/B58*100</f>
        <v>56.493872600276049</v>
      </c>
      <c r="N59" s="38">
        <f>N58/B58*100</f>
        <v>43.506127399723951</v>
      </c>
    </row>
    <row r="75" spans="1:1" x14ac:dyDescent="0.2">
      <c r="A75" s="15"/>
    </row>
  </sheetData>
  <mergeCells count="1">
    <mergeCell ref="B4:N4"/>
  </mergeCells>
  <pageMargins left="0" right="0" top="0" bottom="0" header="0.3" footer="0.3"/>
  <pageSetup scale="85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 Gibson</dc:creator>
  <cp:lastModifiedBy>Microsoft Office User</cp:lastModifiedBy>
  <cp:lastPrinted>2022-03-12T04:09:18Z</cp:lastPrinted>
  <dcterms:created xsi:type="dcterms:W3CDTF">2012-04-08T16:10:37Z</dcterms:created>
  <dcterms:modified xsi:type="dcterms:W3CDTF">2022-11-21T05:59:55Z</dcterms:modified>
</cp:coreProperties>
</file>