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Clients/Z - Other/Cam Gibson/B Tables/"/>
    </mc:Choice>
  </mc:AlternateContent>
  <bookViews>
    <workbookView xWindow="280" yWindow="460" windowWidth="19760" windowHeight="886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E118" i="1" l="1"/>
  <c r="BE111" i="1"/>
  <c r="BE100" i="1"/>
  <c r="BE92" i="1"/>
  <c r="BE90" i="1"/>
  <c r="BE82" i="1"/>
  <c r="BE81" i="1"/>
  <c r="BE66" i="1"/>
  <c r="BE52" i="1"/>
  <c r="BE47" i="1"/>
  <c r="BE46" i="1"/>
  <c r="BE38" i="1"/>
  <c r="BE31" i="1"/>
  <c r="BE25" i="1"/>
  <c r="BE24" i="1"/>
  <c r="BE23" i="1"/>
  <c r="BE22" i="1"/>
  <c r="BE21" i="1"/>
  <c r="BE13" i="1"/>
  <c r="BE12" i="1"/>
  <c r="BE11" i="1"/>
  <c r="BE6" i="1"/>
  <c r="BC11" i="1"/>
  <c r="BB11" i="1"/>
  <c r="BA11" i="1"/>
  <c r="AZ11" i="1"/>
  <c r="AY11" i="1"/>
  <c r="AX11" i="1"/>
  <c r="AW11" i="1"/>
  <c r="AV11" i="1"/>
  <c r="AU11" i="1"/>
  <c r="AT11" i="1"/>
  <c r="AS11" i="1"/>
  <c r="AR11" i="1"/>
  <c r="AQ11" i="1"/>
  <c r="AP11" i="1"/>
  <c r="AO11" i="1"/>
  <c r="AN11" i="1"/>
  <c r="AM11" i="1"/>
  <c r="AL11" i="1"/>
  <c r="AK11" i="1"/>
  <c r="AJ11" i="1"/>
  <c r="AI11" i="1"/>
  <c r="AG11" i="1"/>
  <c r="AF11" i="1"/>
  <c r="AE11" i="1"/>
  <c r="AD11" i="1"/>
  <c r="AC11" i="1"/>
  <c r="AB11" i="1"/>
  <c r="AA11" i="1"/>
  <c r="Z11" i="1"/>
  <c r="Y11" i="1"/>
  <c r="X11" i="1"/>
  <c r="W11" i="1"/>
  <c r="V11" i="1"/>
  <c r="U11" i="1"/>
  <c r="T11" i="1"/>
  <c r="S11" i="1"/>
  <c r="R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P12" i="1"/>
  <c r="O12" i="1"/>
  <c r="N12" i="1"/>
  <c r="M12" i="1"/>
  <c r="L12" i="1"/>
  <c r="K12" i="1"/>
  <c r="J12" i="1"/>
  <c r="I12" i="1"/>
  <c r="H12" i="1"/>
  <c r="G12" i="1"/>
  <c r="F12" i="1"/>
  <c r="E12" i="1"/>
  <c r="C12" i="1"/>
  <c r="D12" i="1"/>
  <c r="BD12" i="1"/>
  <c r="B12" i="1"/>
  <c r="BC13" i="1"/>
  <c r="BB13" i="1"/>
  <c r="BA13" i="1"/>
  <c r="AZ13" i="1"/>
  <c r="AY13" i="1"/>
  <c r="AX13" i="1"/>
  <c r="AW13" i="1"/>
  <c r="AV13" i="1"/>
  <c r="AU13" i="1"/>
  <c r="AT13" i="1"/>
  <c r="AS13" i="1"/>
  <c r="AR13" i="1"/>
  <c r="AQ13" i="1"/>
  <c r="AP13" i="1"/>
  <c r="AO13" i="1"/>
  <c r="AN13" i="1"/>
  <c r="AM13" i="1"/>
  <c r="AL13" i="1"/>
  <c r="AK13" i="1"/>
  <c r="AJ13" i="1"/>
  <c r="AI13" i="1"/>
  <c r="AG13" i="1"/>
  <c r="AF13" i="1"/>
  <c r="AE13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BC25" i="1"/>
  <c r="BC24" i="1"/>
  <c r="BC23" i="1"/>
  <c r="BB25" i="1"/>
  <c r="BB24" i="1"/>
  <c r="BB23" i="1"/>
  <c r="BA25" i="1"/>
  <c r="BA24" i="1"/>
  <c r="BA23" i="1"/>
  <c r="BA31" i="1"/>
  <c r="BA22" i="1"/>
  <c r="BA38" i="1"/>
  <c r="BA21" i="1"/>
  <c r="BA47" i="1"/>
  <c r="BA52" i="1"/>
  <c r="BA46" i="1"/>
  <c r="BA20" i="1"/>
  <c r="AZ25" i="1"/>
  <c r="AZ24" i="1"/>
  <c r="AZ23" i="1"/>
  <c r="AY25" i="1"/>
  <c r="AY24" i="1"/>
  <c r="AY23" i="1"/>
  <c r="AY31" i="1"/>
  <c r="AY22" i="1"/>
  <c r="AY38" i="1"/>
  <c r="AY21" i="1"/>
  <c r="AX25" i="1"/>
  <c r="AX24" i="1"/>
  <c r="AX23" i="1"/>
  <c r="AW25" i="1"/>
  <c r="AW24" i="1"/>
  <c r="AW23" i="1"/>
  <c r="AV25" i="1"/>
  <c r="AV24" i="1"/>
  <c r="AV23" i="1"/>
  <c r="AU25" i="1"/>
  <c r="AU24" i="1"/>
  <c r="AU23" i="1"/>
  <c r="AU31" i="1"/>
  <c r="AU22" i="1"/>
  <c r="AU38" i="1"/>
  <c r="AU21" i="1"/>
  <c r="AT25" i="1"/>
  <c r="AT24" i="1"/>
  <c r="AT23" i="1"/>
  <c r="AS25" i="1"/>
  <c r="AS24" i="1"/>
  <c r="AS23" i="1"/>
  <c r="AR25" i="1"/>
  <c r="AR24" i="1"/>
  <c r="AR23" i="1"/>
  <c r="AQ25" i="1"/>
  <c r="AQ24" i="1"/>
  <c r="AQ23" i="1"/>
  <c r="AQ31" i="1"/>
  <c r="AQ22" i="1"/>
  <c r="AQ38" i="1"/>
  <c r="AQ21" i="1"/>
  <c r="AP25" i="1"/>
  <c r="AP24" i="1"/>
  <c r="AP23" i="1"/>
  <c r="AO25" i="1"/>
  <c r="AO24" i="1"/>
  <c r="AO23" i="1"/>
  <c r="AN25" i="1"/>
  <c r="AN24" i="1"/>
  <c r="AN23" i="1"/>
  <c r="AM25" i="1"/>
  <c r="AM24" i="1"/>
  <c r="AM23" i="1"/>
  <c r="AM31" i="1"/>
  <c r="AM22" i="1"/>
  <c r="AM38" i="1"/>
  <c r="AM21" i="1"/>
  <c r="AL25" i="1"/>
  <c r="AL24" i="1"/>
  <c r="AL23" i="1"/>
  <c r="AL31" i="1"/>
  <c r="AL22" i="1"/>
  <c r="AL38" i="1"/>
  <c r="AL21" i="1"/>
  <c r="AK25" i="1"/>
  <c r="AK24" i="1"/>
  <c r="AK23" i="1"/>
  <c r="AJ25" i="1"/>
  <c r="AJ24" i="1"/>
  <c r="AJ23" i="1"/>
  <c r="AI25" i="1"/>
  <c r="AI24" i="1"/>
  <c r="AI23" i="1"/>
  <c r="AI31" i="1"/>
  <c r="AI22" i="1"/>
  <c r="AI38" i="1"/>
  <c r="AI21" i="1"/>
  <c r="AG25" i="1"/>
  <c r="AG24" i="1"/>
  <c r="AG23" i="1"/>
  <c r="AG31" i="1"/>
  <c r="AG22" i="1"/>
  <c r="AG38" i="1"/>
  <c r="AG21" i="1"/>
  <c r="AF25" i="1"/>
  <c r="AF24" i="1"/>
  <c r="AF23" i="1"/>
  <c r="AF31" i="1"/>
  <c r="AF22" i="1"/>
  <c r="AF38" i="1"/>
  <c r="AF21" i="1"/>
  <c r="AE25" i="1"/>
  <c r="AE24" i="1"/>
  <c r="AE23" i="1"/>
  <c r="AD25" i="1"/>
  <c r="AD24" i="1"/>
  <c r="AD23" i="1"/>
  <c r="AD31" i="1"/>
  <c r="AD22" i="1"/>
  <c r="AD38" i="1"/>
  <c r="AD21" i="1"/>
  <c r="AC25" i="1"/>
  <c r="AC24" i="1"/>
  <c r="AC23" i="1"/>
  <c r="AB25" i="1"/>
  <c r="AB24" i="1"/>
  <c r="AB23" i="1"/>
  <c r="AA25" i="1"/>
  <c r="AA24" i="1"/>
  <c r="AA23" i="1"/>
  <c r="AA31" i="1"/>
  <c r="AA22" i="1"/>
  <c r="Z25" i="1"/>
  <c r="Z24" i="1"/>
  <c r="Z23" i="1"/>
  <c r="Z31" i="1"/>
  <c r="Z22" i="1"/>
  <c r="Z38" i="1"/>
  <c r="Z21" i="1"/>
  <c r="Y25" i="1"/>
  <c r="Y24" i="1"/>
  <c r="Y23" i="1"/>
  <c r="Y31" i="1"/>
  <c r="Y22" i="1"/>
  <c r="Y38" i="1"/>
  <c r="Y21" i="1"/>
  <c r="X25" i="1"/>
  <c r="X24" i="1"/>
  <c r="X23" i="1"/>
  <c r="X31" i="1"/>
  <c r="X22" i="1"/>
  <c r="W25" i="1"/>
  <c r="W24" i="1"/>
  <c r="W23" i="1"/>
  <c r="V25" i="1"/>
  <c r="V24" i="1"/>
  <c r="V23" i="1"/>
  <c r="U25" i="1"/>
  <c r="U24" i="1"/>
  <c r="U23" i="1"/>
  <c r="T25" i="1"/>
  <c r="T24" i="1"/>
  <c r="T23" i="1"/>
  <c r="S25" i="1"/>
  <c r="S24" i="1"/>
  <c r="S23" i="1"/>
  <c r="R25" i="1"/>
  <c r="R24" i="1"/>
  <c r="R23" i="1"/>
  <c r="R31" i="1"/>
  <c r="R22" i="1"/>
  <c r="R38" i="1"/>
  <c r="R21" i="1"/>
  <c r="P25" i="1"/>
  <c r="P24" i="1"/>
  <c r="P23" i="1"/>
  <c r="P31" i="1"/>
  <c r="P22" i="1"/>
  <c r="P38" i="1"/>
  <c r="P21" i="1"/>
  <c r="O25" i="1"/>
  <c r="O24" i="1"/>
  <c r="O23" i="1"/>
  <c r="N25" i="1"/>
  <c r="N24" i="1"/>
  <c r="N23" i="1"/>
  <c r="M25" i="1"/>
  <c r="M24" i="1"/>
  <c r="M23" i="1"/>
  <c r="M31" i="1"/>
  <c r="M22" i="1"/>
  <c r="L25" i="1"/>
  <c r="L24" i="1"/>
  <c r="L23" i="1"/>
  <c r="K25" i="1"/>
  <c r="K24" i="1"/>
  <c r="K23" i="1"/>
  <c r="K31" i="1"/>
  <c r="K22" i="1"/>
  <c r="K38" i="1"/>
  <c r="K21" i="1"/>
  <c r="J25" i="1"/>
  <c r="J24" i="1"/>
  <c r="J23" i="1"/>
  <c r="I25" i="1"/>
  <c r="I24" i="1"/>
  <c r="I23" i="1"/>
  <c r="I31" i="1"/>
  <c r="I22" i="1"/>
  <c r="I38" i="1"/>
  <c r="I21" i="1"/>
  <c r="H25" i="1"/>
  <c r="H24" i="1"/>
  <c r="H23" i="1"/>
  <c r="G25" i="1"/>
  <c r="G24" i="1"/>
  <c r="G23" i="1"/>
  <c r="G31" i="1"/>
  <c r="G22" i="1"/>
  <c r="F25" i="1"/>
  <c r="F24" i="1"/>
  <c r="F23" i="1"/>
  <c r="E25" i="1"/>
  <c r="E24" i="1"/>
  <c r="E23" i="1"/>
  <c r="E31" i="1"/>
  <c r="E22" i="1"/>
  <c r="E38" i="1"/>
  <c r="E21" i="1"/>
  <c r="E47" i="1"/>
  <c r="E52" i="1"/>
  <c r="E46" i="1"/>
  <c r="E10" i="1"/>
  <c r="D25" i="1"/>
  <c r="D24" i="1"/>
  <c r="D23" i="1"/>
  <c r="D31" i="1"/>
  <c r="D22" i="1"/>
  <c r="D38" i="1"/>
  <c r="D21" i="1"/>
  <c r="C25" i="1"/>
  <c r="B25" i="1"/>
  <c r="B24" i="1"/>
  <c r="B23" i="1"/>
  <c r="B31" i="1"/>
  <c r="B22" i="1"/>
  <c r="BC31" i="1"/>
  <c r="BB31" i="1"/>
  <c r="AZ31" i="1"/>
  <c r="AX31" i="1"/>
  <c r="AX22" i="1"/>
  <c r="AX38" i="1"/>
  <c r="AX21" i="1"/>
  <c r="AW31" i="1"/>
  <c r="AV31" i="1"/>
  <c r="AT31" i="1"/>
  <c r="AS31" i="1"/>
  <c r="AR31" i="1"/>
  <c r="AP31" i="1"/>
  <c r="AO31" i="1"/>
  <c r="AN31" i="1"/>
  <c r="AK31" i="1"/>
  <c r="AJ31" i="1"/>
  <c r="AE31" i="1"/>
  <c r="AC31" i="1"/>
  <c r="AB31" i="1"/>
  <c r="W31" i="1"/>
  <c r="V31" i="1"/>
  <c r="U31" i="1"/>
  <c r="T31" i="1"/>
  <c r="S31" i="1"/>
  <c r="O31" i="1"/>
  <c r="N31" i="1"/>
  <c r="L31" i="1"/>
  <c r="J31" i="1"/>
  <c r="H31" i="1"/>
  <c r="F31" i="1"/>
  <c r="C31" i="1"/>
  <c r="BC38" i="1"/>
  <c r="BB38" i="1"/>
  <c r="AZ38" i="1"/>
  <c r="AW38" i="1"/>
  <c r="AV38" i="1"/>
  <c r="AT38" i="1"/>
  <c r="AS38" i="1"/>
  <c r="AR38" i="1"/>
  <c r="AP38" i="1"/>
  <c r="AO38" i="1"/>
  <c r="AN38" i="1"/>
  <c r="AK38" i="1"/>
  <c r="AJ38" i="1"/>
  <c r="AE38" i="1"/>
  <c r="AC38" i="1"/>
  <c r="AB38" i="1"/>
  <c r="AA38" i="1"/>
  <c r="X38" i="1"/>
  <c r="W38" i="1"/>
  <c r="V38" i="1"/>
  <c r="U38" i="1"/>
  <c r="T38" i="1"/>
  <c r="S38" i="1"/>
  <c r="O38" i="1"/>
  <c r="N38" i="1"/>
  <c r="M38" i="1"/>
  <c r="L38" i="1"/>
  <c r="J38" i="1"/>
  <c r="H38" i="1"/>
  <c r="G38" i="1"/>
  <c r="F38" i="1"/>
  <c r="C38" i="1"/>
  <c r="B38" i="1"/>
  <c r="BC47" i="1"/>
  <c r="BB47" i="1"/>
  <c r="AZ47" i="1"/>
  <c r="AY47" i="1"/>
  <c r="AX47" i="1"/>
  <c r="AX52" i="1"/>
  <c r="AX46" i="1"/>
  <c r="AW47" i="1"/>
  <c r="AV47" i="1"/>
  <c r="AU47" i="1"/>
  <c r="AT47" i="1"/>
  <c r="AS47" i="1"/>
  <c r="AR47" i="1"/>
  <c r="AQ47" i="1"/>
  <c r="AQ52" i="1"/>
  <c r="AQ46" i="1"/>
  <c r="AQ10" i="1"/>
  <c r="AP47" i="1"/>
  <c r="AP52" i="1"/>
  <c r="AP46" i="1"/>
  <c r="AO47" i="1"/>
  <c r="AN47" i="1"/>
  <c r="AM47" i="1"/>
  <c r="AL47" i="1"/>
  <c r="AK47" i="1"/>
  <c r="AJ47" i="1"/>
  <c r="AJ52" i="1"/>
  <c r="AJ46" i="1"/>
  <c r="AI47" i="1"/>
  <c r="AG47" i="1"/>
  <c r="AF47" i="1"/>
  <c r="AE47" i="1"/>
  <c r="AD47" i="1"/>
  <c r="AD52" i="1"/>
  <c r="AD46" i="1"/>
  <c r="AC47" i="1"/>
  <c r="AB47" i="1"/>
  <c r="AA47" i="1"/>
  <c r="AA52" i="1"/>
  <c r="AA46" i="1"/>
  <c r="Z47" i="1"/>
  <c r="Z52" i="1"/>
  <c r="Z46" i="1"/>
  <c r="Y47" i="1"/>
  <c r="X47" i="1"/>
  <c r="W47" i="1"/>
  <c r="V47" i="1"/>
  <c r="U47" i="1"/>
  <c r="T47" i="1"/>
  <c r="S47" i="1"/>
  <c r="S52" i="1"/>
  <c r="S46" i="1"/>
  <c r="R47" i="1"/>
  <c r="P47" i="1"/>
  <c r="O47" i="1"/>
  <c r="N47" i="1"/>
  <c r="M47" i="1"/>
  <c r="L47" i="1"/>
  <c r="L52" i="1"/>
  <c r="L46" i="1"/>
  <c r="K47" i="1"/>
  <c r="J47" i="1"/>
  <c r="J52" i="1"/>
  <c r="J46" i="1"/>
  <c r="I47" i="1"/>
  <c r="H47" i="1"/>
  <c r="H52" i="1"/>
  <c r="H46" i="1"/>
  <c r="G47" i="1"/>
  <c r="F47" i="1"/>
  <c r="D47" i="1"/>
  <c r="C47" i="1"/>
  <c r="B47" i="1"/>
  <c r="BC52" i="1"/>
  <c r="BC46" i="1"/>
  <c r="BB52" i="1"/>
  <c r="AZ52" i="1"/>
  <c r="AZ46" i="1"/>
  <c r="AY52" i="1"/>
  <c r="AW52" i="1"/>
  <c r="AW46" i="1"/>
  <c r="AV52" i="1"/>
  <c r="AU52" i="1"/>
  <c r="AT52" i="1"/>
  <c r="AS52" i="1"/>
  <c r="AS46" i="1"/>
  <c r="AR52" i="1"/>
  <c r="AR46" i="1"/>
  <c r="AO52" i="1"/>
  <c r="AO46" i="1"/>
  <c r="AN52" i="1"/>
  <c r="AN46" i="1"/>
  <c r="AM52" i="1"/>
  <c r="AM46" i="1"/>
  <c r="AL52" i="1"/>
  <c r="AK52" i="1"/>
  <c r="AI52" i="1"/>
  <c r="AG52" i="1"/>
  <c r="AF52" i="1"/>
  <c r="AF46" i="1"/>
  <c r="AE52" i="1"/>
  <c r="AC52" i="1"/>
  <c r="AC46" i="1"/>
  <c r="AB52" i="1"/>
  <c r="AB46" i="1"/>
  <c r="Y52" i="1"/>
  <c r="Y46" i="1"/>
  <c r="X52" i="1"/>
  <c r="W52" i="1"/>
  <c r="W46" i="1"/>
  <c r="V52" i="1"/>
  <c r="V46" i="1"/>
  <c r="U52" i="1"/>
  <c r="T52" i="1"/>
  <c r="R52" i="1"/>
  <c r="P52" i="1"/>
  <c r="O52" i="1"/>
  <c r="O46" i="1"/>
  <c r="N52" i="1"/>
  <c r="M52" i="1"/>
  <c r="K52" i="1"/>
  <c r="K46" i="1"/>
  <c r="I52" i="1"/>
  <c r="I46" i="1"/>
  <c r="G52" i="1"/>
  <c r="G46" i="1"/>
  <c r="F52" i="1"/>
  <c r="D52" i="1"/>
  <c r="C52" i="1"/>
  <c r="B52" i="1"/>
  <c r="BC66" i="1"/>
  <c r="BB66" i="1"/>
  <c r="BA66" i="1"/>
  <c r="AZ66" i="1"/>
  <c r="AY66" i="1"/>
  <c r="AX66" i="1"/>
  <c r="AW66" i="1"/>
  <c r="AV66" i="1"/>
  <c r="AU66" i="1"/>
  <c r="AT66" i="1"/>
  <c r="AS66" i="1"/>
  <c r="AR66" i="1"/>
  <c r="AQ66" i="1"/>
  <c r="AP66" i="1"/>
  <c r="AO66" i="1"/>
  <c r="AN66" i="1"/>
  <c r="AM66" i="1"/>
  <c r="AL66" i="1"/>
  <c r="AK66" i="1"/>
  <c r="AJ66" i="1"/>
  <c r="AI66" i="1"/>
  <c r="AG66" i="1"/>
  <c r="AF66" i="1"/>
  <c r="AE66" i="1"/>
  <c r="AD66" i="1"/>
  <c r="AC66" i="1"/>
  <c r="AB66" i="1"/>
  <c r="AA66" i="1"/>
  <c r="Z66" i="1"/>
  <c r="Y66" i="1"/>
  <c r="X66" i="1"/>
  <c r="W66" i="1"/>
  <c r="V66" i="1"/>
  <c r="U66" i="1"/>
  <c r="T66" i="1"/>
  <c r="S66" i="1"/>
  <c r="R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66" i="1"/>
  <c r="B66" i="1"/>
  <c r="BC82" i="1"/>
  <c r="BB82" i="1"/>
  <c r="BA82" i="1"/>
  <c r="AZ82" i="1"/>
  <c r="AY82" i="1"/>
  <c r="AX82" i="1"/>
  <c r="AW82" i="1"/>
  <c r="AV82" i="1"/>
  <c r="AU82" i="1"/>
  <c r="AT82" i="1"/>
  <c r="AS82" i="1"/>
  <c r="AR82" i="1"/>
  <c r="AQ82" i="1"/>
  <c r="AP82" i="1"/>
  <c r="AO82" i="1"/>
  <c r="AN82" i="1"/>
  <c r="AN92" i="1"/>
  <c r="AN90" i="1"/>
  <c r="AN100" i="1"/>
  <c r="AN14" i="1"/>
  <c r="AM82" i="1"/>
  <c r="AM92" i="1"/>
  <c r="AM90" i="1"/>
  <c r="AM100" i="1"/>
  <c r="AM14" i="1"/>
  <c r="AL82" i="1"/>
  <c r="AK82" i="1"/>
  <c r="AJ82" i="1"/>
  <c r="AI82" i="1"/>
  <c r="AG82" i="1"/>
  <c r="AF82" i="1"/>
  <c r="AE82" i="1"/>
  <c r="AD82" i="1"/>
  <c r="AC82" i="1"/>
  <c r="AB82" i="1"/>
  <c r="AA82" i="1"/>
  <c r="Z82" i="1"/>
  <c r="Y82" i="1"/>
  <c r="X82" i="1"/>
  <c r="W82" i="1"/>
  <c r="V82" i="1"/>
  <c r="U82" i="1"/>
  <c r="T82" i="1"/>
  <c r="S82" i="1"/>
  <c r="R82" i="1"/>
  <c r="P82" i="1"/>
  <c r="O82" i="1"/>
  <c r="N82" i="1"/>
  <c r="N92" i="1"/>
  <c r="N90" i="1"/>
  <c r="N100" i="1"/>
  <c r="N14" i="1"/>
  <c r="M82" i="1"/>
  <c r="L82" i="1"/>
  <c r="K82" i="1"/>
  <c r="J82" i="1"/>
  <c r="I82" i="1"/>
  <c r="H82" i="1"/>
  <c r="G82" i="1"/>
  <c r="F82" i="1"/>
  <c r="F92" i="1"/>
  <c r="F90" i="1"/>
  <c r="F100" i="1"/>
  <c r="F14" i="1"/>
  <c r="E82" i="1"/>
  <c r="D82" i="1"/>
  <c r="C82" i="1"/>
  <c r="B82" i="1"/>
  <c r="B92" i="1"/>
  <c r="B90" i="1"/>
  <c r="B100" i="1"/>
  <c r="B14" i="1"/>
  <c r="AU92" i="1"/>
  <c r="AU90" i="1"/>
  <c r="AU100" i="1"/>
  <c r="AU81" i="1"/>
  <c r="M92" i="1"/>
  <c r="M90" i="1"/>
  <c r="M100" i="1"/>
  <c r="M14" i="1"/>
  <c r="BC92" i="1"/>
  <c r="BC90" i="1"/>
  <c r="BC100" i="1"/>
  <c r="BC81" i="1"/>
  <c r="BB92" i="1"/>
  <c r="BB90" i="1"/>
  <c r="BA92" i="1"/>
  <c r="BA90" i="1"/>
  <c r="AZ92" i="1"/>
  <c r="AZ90" i="1"/>
  <c r="AY92" i="1"/>
  <c r="AY90" i="1"/>
  <c r="AX92" i="1"/>
  <c r="AX90" i="1"/>
  <c r="AW92" i="1"/>
  <c r="AW90" i="1"/>
  <c r="AV92" i="1"/>
  <c r="AV90" i="1"/>
  <c r="AV100" i="1"/>
  <c r="AV81" i="1"/>
  <c r="AT92" i="1"/>
  <c r="AT90" i="1"/>
  <c r="AT100" i="1"/>
  <c r="AT14" i="1"/>
  <c r="AS92" i="1"/>
  <c r="AS90" i="1"/>
  <c r="AR92" i="1"/>
  <c r="AR90" i="1"/>
  <c r="AQ92" i="1"/>
  <c r="AQ90" i="1"/>
  <c r="AP92" i="1"/>
  <c r="AP90" i="1"/>
  <c r="AP100" i="1"/>
  <c r="AP14" i="1"/>
  <c r="AO92" i="1"/>
  <c r="AO90" i="1"/>
  <c r="AN81" i="1"/>
  <c r="AL92" i="1"/>
  <c r="AL90" i="1"/>
  <c r="AK92" i="1"/>
  <c r="AK90" i="1"/>
  <c r="AJ92" i="1"/>
  <c r="AJ90" i="1"/>
  <c r="AI92" i="1"/>
  <c r="AI90" i="1"/>
  <c r="AG92" i="1"/>
  <c r="AG90" i="1"/>
  <c r="AF92" i="1"/>
  <c r="AF90" i="1"/>
  <c r="AE92" i="1"/>
  <c r="AE90" i="1"/>
  <c r="AD92" i="1"/>
  <c r="AD90" i="1"/>
  <c r="AC92" i="1"/>
  <c r="AC90" i="1"/>
  <c r="AB92" i="1"/>
  <c r="AB90" i="1"/>
  <c r="AA92" i="1"/>
  <c r="AA90" i="1"/>
  <c r="AA100" i="1"/>
  <c r="AA81" i="1"/>
  <c r="Z92" i="1"/>
  <c r="Z90" i="1"/>
  <c r="Y92" i="1"/>
  <c r="Y90" i="1"/>
  <c r="X92" i="1"/>
  <c r="X90" i="1"/>
  <c r="W92" i="1"/>
  <c r="W90" i="1"/>
  <c r="W100" i="1"/>
  <c r="W14" i="1"/>
  <c r="V92" i="1"/>
  <c r="V90" i="1"/>
  <c r="U92" i="1"/>
  <c r="U90" i="1"/>
  <c r="T92" i="1"/>
  <c r="T90" i="1"/>
  <c r="S92" i="1"/>
  <c r="S90" i="1"/>
  <c r="R92" i="1"/>
  <c r="R90" i="1"/>
  <c r="P92" i="1"/>
  <c r="P90" i="1"/>
  <c r="O92" i="1"/>
  <c r="O90" i="1"/>
  <c r="L92" i="1"/>
  <c r="L90" i="1"/>
  <c r="K92" i="1"/>
  <c r="K90" i="1"/>
  <c r="J92" i="1"/>
  <c r="J90" i="1"/>
  <c r="J100" i="1"/>
  <c r="J81" i="1"/>
  <c r="I92" i="1"/>
  <c r="I90" i="1"/>
  <c r="I100" i="1"/>
  <c r="I81" i="1"/>
  <c r="H92" i="1"/>
  <c r="G92" i="1"/>
  <c r="G90" i="1"/>
  <c r="E92" i="1"/>
  <c r="E90" i="1"/>
  <c r="D92" i="1"/>
  <c r="D90" i="1"/>
  <c r="D100" i="1"/>
  <c r="D81" i="1"/>
  <c r="C92" i="1"/>
  <c r="B81" i="1"/>
  <c r="BB100" i="1"/>
  <c r="BA100" i="1"/>
  <c r="AZ100" i="1"/>
  <c r="AZ14" i="1"/>
  <c r="AY100" i="1"/>
  <c r="AX100" i="1"/>
  <c r="AW100" i="1"/>
  <c r="AS100" i="1"/>
  <c r="AR100" i="1"/>
  <c r="AQ100" i="1"/>
  <c r="AO100" i="1"/>
  <c r="AL100" i="1"/>
  <c r="AK100" i="1"/>
  <c r="AJ100" i="1"/>
  <c r="AI100" i="1"/>
  <c r="AG100" i="1"/>
  <c r="AF100" i="1"/>
  <c r="AE100" i="1"/>
  <c r="AD100" i="1"/>
  <c r="AC100" i="1"/>
  <c r="AB100" i="1"/>
  <c r="Z100" i="1"/>
  <c r="Y100" i="1"/>
  <c r="X100" i="1"/>
  <c r="V100" i="1"/>
  <c r="U100" i="1"/>
  <c r="T100" i="1"/>
  <c r="S100" i="1"/>
  <c r="R100" i="1"/>
  <c r="P100" i="1"/>
  <c r="O100" i="1"/>
  <c r="L100" i="1"/>
  <c r="K100" i="1"/>
  <c r="H100" i="1"/>
  <c r="G100" i="1"/>
  <c r="G14" i="1"/>
  <c r="E100" i="1"/>
  <c r="C100" i="1"/>
  <c r="BC111" i="1"/>
  <c r="BB111" i="1"/>
  <c r="BA111" i="1"/>
  <c r="AZ111" i="1"/>
  <c r="AY111" i="1"/>
  <c r="AX111" i="1"/>
  <c r="AW111" i="1"/>
  <c r="AV111" i="1"/>
  <c r="AU111" i="1"/>
  <c r="AT111" i="1"/>
  <c r="AS111" i="1"/>
  <c r="AR111" i="1"/>
  <c r="AQ111" i="1"/>
  <c r="AP111" i="1"/>
  <c r="AO111" i="1"/>
  <c r="AN111" i="1"/>
  <c r="AM111" i="1"/>
  <c r="AL111" i="1"/>
  <c r="AK111" i="1"/>
  <c r="AJ111" i="1"/>
  <c r="AI111" i="1"/>
  <c r="AG111" i="1"/>
  <c r="AF111" i="1"/>
  <c r="AE111" i="1"/>
  <c r="AD111" i="1"/>
  <c r="AC111" i="1"/>
  <c r="AB111" i="1"/>
  <c r="AA111" i="1"/>
  <c r="Z111" i="1"/>
  <c r="Y111" i="1"/>
  <c r="X111" i="1"/>
  <c r="W111" i="1"/>
  <c r="V111" i="1"/>
  <c r="U111" i="1"/>
  <c r="T111" i="1"/>
  <c r="S111" i="1"/>
  <c r="R111" i="1"/>
  <c r="P111" i="1"/>
  <c r="O111" i="1"/>
  <c r="N111" i="1"/>
  <c r="M111" i="1"/>
  <c r="L111" i="1"/>
  <c r="K111" i="1"/>
  <c r="J111" i="1"/>
  <c r="I111" i="1"/>
  <c r="H111" i="1"/>
  <c r="G111" i="1"/>
  <c r="F111" i="1"/>
  <c r="E111" i="1"/>
  <c r="D111" i="1"/>
  <c r="C111" i="1"/>
  <c r="B111" i="1"/>
  <c r="BC118" i="1"/>
  <c r="BB118" i="1"/>
  <c r="BA118" i="1"/>
  <c r="AZ118" i="1"/>
  <c r="AY118" i="1"/>
  <c r="AX118" i="1"/>
  <c r="AW118" i="1"/>
  <c r="AV118" i="1"/>
  <c r="AU118" i="1"/>
  <c r="AT118" i="1"/>
  <c r="AS118" i="1"/>
  <c r="AR118" i="1"/>
  <c r="AQ118" i="1"/>
  <c r="AP118" i="1"/>
  <c r="AO118" i="1"/>
  <c r="AN118" i="1"/>
  <c r="AM118" i="1"/>
  <c r="AL118" i="1"/>
  <c r="AK118" i="1"/>
  <c r="AJ118" i="1"/>
  <c r="AI118" i="1"/>
  <c r="AG118" i="1"/>
  <c r="AF118" i="1"/>
  <c r="AE118" i="1"/>
  <c r="AD118" i="1"/>
  <c r="AC118" i="1"/>
  <c r="AB118" i="1"/>
  <c r="AA118" i="1"/>
  <c r="Z118" i="1"/>
  <c r="Y118" i="1"/>
  <c r="X118" i="1"/>
  <c r="W118" i="1"/>
  <c r="V118" i="1"/>
  <c r="U118" i="1"/>
  <c r="T118" i="1"/>
  <c r="S118" i="1"/>
  <c r="R118" i="1"/>
  <c r="P118" i="1"/>
  <c r="O118" i="1"/>
  <c r="N118" i="1"/>
  <c r="M118" i="1"/>
  <c r="L118" i="1"/>
  <c r="K118" i="1"/>
  <c r="J118" i="1"/>
  <c r="I118" i="1"/>
  <c r="H118" i="1"/>
  <c r="G118" i="1"/>
  <c r="F118" i="1"/>
  <c r="E118" i="1"/>
  <c r="D118" i="1"/>
  <c r="C118" i="1"/>
  <c r="B118" i="1"/>
  <c r="BD123" i="1"/>
  <c r="BD122" i="1"/>
  <c r="BD121" i="1"/>
  <c r="BD120" i="1"/>
  <c r="BD119" i="1"/>
  <c r="BD117" i="1"/>
  <c r="BD116" i="1"/>
  <c r="BD115" i="1"/>
  <c r="BD114" i="1"/>
  <c r="BD113" i="1"/>
  <c r="BD112" i="1"/>
  <c r="BD110" i="1"/>
  <c r="BD109" i="1"/>
  <c r="BD108" i="1"/>
  <c r="BD107" i="1"/>
  <c r="BD106" i="1"/>
  <c r="BD105" i="1"/>
  <c r="BD104" i="1"/>
  <c r="BD103" i="1"/>
  <c r="BD102" i="1"/>
  <c r="BD101" i="1"/>
  <c r="BD99" i="1"/>
  <c r="BD98" i="1"/>
  <c r="BD97" i="1"/>
  <c r="BD96" i="1"/>
  <c r="BD95" i="1"/>
  <c r="BD94" i="1"/>
  <c r="BD93" i="1"/>
  <c r="BD91" i="1"/>
  <c r="BD89" i="1"/>
  <c r="BD88" i="1"/>
  <c r="BD87" i="1"/>
  <c r="BD86" i="1"/>
  <c r="BD85" i="1"/>
  <c r="BD84" i="1"/>
  <c r="BD83" i="1"/>
  <c r="BD80" i="1"/>
  <c r="BD79" i="1"/>
  <c r="BD78" i="1"/>
  <c r="BD77" i="1"/>
  <c r="BD76" i="1"/>
  <c r="BD75" i="1"/>
  <c r="BD74" i="1"/>
  <c r="BD73" i="1"/>
  <c r="BD72" i="1"/>
  <c r="BD71" i="1"/>
  <c r="BD70" i="1"/>
  <c r="BD69" i="1"/>
  <c r="BD68" i="1"/>
  <c r="BD67" i="1"/>
  <c r="BD64" i="1"/>
  <c r="BD63" i="1"/>
  <c r="BD62" i="1"/>
  <c r="BD61" i="1"/>
  <c r="BD60" i="1"/>
  <c r="BD59" i="1"/>
  <c r="BD58" i="1"/>
  <c r="BD57" i="1"/>
  <c r="BD56" i="1"/>
  <c r="BD55" i="1"/>
  <c r="BD54" i="1"/>
  <c r="BD53" i="1"/>
  <c r="BD51" i="1"/>
  <c r="BD50" i="1"/>
  <c r="BD49" i="1"/>
  <c r="BD48" i="1"/>
  <c r="BD45" i="1"/>
  <c r="BD44" i="1"/>
  <c r="BD43" i="1"/>
  <c r="BD42" i="1"/>
  <c r="BD41" i="1"/>
  <c r="BD40" i="1"/>
  <c r="BD39" i="1"/>
  <c r="BD36" i="1"/>
  <c r="BD35" i="1"/>
  <c r="BD34" i="1"/>
  <c r="BD33" i="1"/>
  <c r="BD32" i="1"/>
  <c r="BD30" i="1"/>
  <c r="BD29" i="1"/>
  <c r="BD28" i="1"/>
  <c r="BD27" i="1"/>
  <c r="BD26" i="1"/>
  <c r="BD18" i="1"/>
  <c r="BD15" i="1"/>
  <c r="BD8" i="1"/>
  <c r="BD7" i="1"/>
  <c r="BD16" i="1"/>
  <c r="BC6" i="1"/>
  <c r="BB6" i="1"/>
  <c r="BA6" i="1"/>
  <c r="AZ6" i="1"/>
  <c r="AY6" i="1"/>
  <c r="AX6" i="1"/>
  <c r="AW6" i="1"/>
  <c r="AV6" i="1"/>
  <c r="AU6" i="1"/>
  <c r="AT6" i="1"/>
  <c r="AS6" i="1"/>
  <c r="AR6" i="1"/>
  <c r="AQ6" i="1"/>
  <c r="AP6" i="1"/>
  <c r="AO6" i="1"/>
  <c r="AN6" i="1"/>
  <c r="AM6" i="1"/>
  <c r="AL6" i="1"/>
  <c r="AK6" i="1"/>
  <c r="AJ6" i="1"/>
  <c r="AI6" i="1"/>
  <c r="AG6" i="1"/>
  <c r="AF6" i="1"/>
  <c r="AE6" i="1"/>
  <c r="AD6" i="1"/>
  <c r="AC6" i="1"/>
  <c r="AB6" i="1"/>
  <c r="AA6" i="1"/>
  <c r="Z6" i="1"/>
  <c r="Y6" i="1"/>
  <c r="X6" i="1"/>
  <c r="W6" i="1"/>
  <c r="V6" i="1"/>
  <c r="U6" i="1"/>
  <c r="T6" i="1"/>
  <c r="S6" i="1"/>
  <c r="R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D6" i="1"/>
  <c r="B6" i="1"/>
  <c r="BD5" i="1"/>
  <c r="R81" i="1"/>
  <c r="Z81" i="1"/>
  <c r="AQ81" i="1"/>
  <c r="AY81" i="1"/>
  <c r="D46" i="1"/>
  <c r="H90" i="1"/>
  <c r="H81" i="1"/>
  <c r="R14" i="1"/>
  <c r="Z14" i="1"/>
  <c r="AY14" i="1"/>
  <c r="F81" i="1"/>
  <c r="W81" i="1"/>
  <c r="BE14" i="1"/>
  <c r="BE10" i="1"/>
  <c r="BE20" i="1"/>
  <c r="S81" i="1"/>
  <c r="S14" i="1"/>
  <c r="I20" i="1"/>
  <c r="Y20" i="1"/>
  <c r="Y10" i="1"/>
  <c r="AX20" i="1"/>
  <c r="AX10" i="1"/>
  <c r="AL46" i="1"/>
  <c r="AL10" i="1"/>
  <c r="AL14" i="1"/>
  <c r="AL9" i="1"/>
  <c r="BD111" i="1"/>
  <c r="U81" i="1"/>
  <c r="AJ81" i="1"/>
  <c r="AW81" i="1"/>
  <c r="AE14" i="1"/>
  <c r="M46" i="1"/>
  <c r="AK46" i="1"/>
  <c r="AY46" i="1"/>
  <c r="AY10" i="1"/>
  <c r="S22" i="1"/>
  <c r="S21" i="1"/>
  <c r="AO22" i="1"/>
  <c r="AO21" i="1"/>
  <c r="AO20" i="1"/>
  <c r="AV22" i="1"/>
  <c r="AV21" i="1"/>
  <c r="BB22" i="1"/>
  <c r="BB21" i="1"/>
  <c r="H14" i="1"/>
  <c r="AP81" i="1"/>
  <c r="AQ14" i="1"/>
  <c r="AQ9" i="1"/>
  <c r="N46" i="1"/>
  <c r="M21" i="1"/>
  <c r="M10" i="1"/>
  <c r="T22" i="1"/>
  <c r="T21" i="1"/>
  <c r="T46" i="1"/>
  <c r="T10" i="1"/>
  <c r="AP22" i="1"/>
  <c r="AP21" i="1"/>
  <c r="AW22" i="1"/>
  <c r="AW21" i="1"/>
  <c r="BC22" i="1"/>
  <c r="BC21" i="1"/>
  <c r="AR81" i="1"/>
  <c r="F46" i="1"/>
  <c r="G21" i="1"/>
  <c r="AQ20" i="1"/>
  <c r="BD13" i="1"/>
  <c r="BD11" i="1"/>
  <c r="U46" i="1"/>
  <c r="B46" i="1"/>
  <c r="AE46" i="1"/>
  <c r="BB46" i="1"/>
  <c r="BB20" i="1"/>
  <c r="H22" i="1"/>
  <c r="H21" i="1"/>
  <c r="O22" i="1"/>
  <c r="O21" i="1"/>
  <c r="O10" i="1"/>
  <c r="V22" i="1"/>
  <c r="V21" i="1"/>
  <c r="V20" i="1"/>
  <c r="AB22" i="1"/>
  <c r="AB21" i="1"/>
  <c r="AB10" i="1"/>
  <c r="AJ22" i="1"/>
  <c r="AJ21" i="1"/>
  <c r="AE81" i="1"/>
  <c r="AZ81" i="1"/>
  <c r="E14" i="1"/>
  <c r="E19" i="1"/>
  <c r="C46" i="1"/>
  <c r="R46" i="1"/>
  <c r="R10" i="1"/>
  <c r="AU46" i="1"/>
  <c r="AU20" i="1"/>
  <c r="AC22" i="1"/>
  <c r="AC21" i="1"/>
  <c r="AK22" i="1"/>
  <c r="AK21" i="1"/>
  <c r="AR22" i="1"/>
  <c r="AR21" i="1"/>
  <c r="N81" i="1"/>
  <c r="AM81" i="1"/>
  <c r="AG46" i="1"/>
  <c r="AV46" i="1"/>
  <c r="AV20" i="1"/>
  <c r="BD31" i="1"/>
  <c r="X21" i="1"/>
  <c r="AS22" i="1"/>
  <c r="AS21" i="1"/>
  <c r="AO81" i="1"/>
  <c r="AS81" i="1"/>
  <c r="X46" i="1"/>
  <c r="X20" i="1"/>
  <c r="AI46" i="1"/>
  <c r="AI20" i="1"/>
  <c r="J22" i="1"/>
  <c r="J21" i="1"/>
  <c r="J20" i="1"/>
  <c r="AT22" i="1"/>
  <c r="AT21" i="1"/>
  <c r="AF20" i="1"/>
  <c r="AF10" i="1"/>
  <c r="M20" i="1"/>
  <c r="AW20" i="1"/>
  <c r="AW10" i="1"/>
  <c r="BC10" i="1"/>
  <c r="BC20" i="1"/>
  <c r="S20" i="1"/>
  <c r="S10" i="1"/>
  <c r="X81" i="1"/>
  <c r="X14" i="1"/>
  <c r="H20" i="1"/>
  <c r="H10" i="1"/>
  <c r="AJ20" i="1"/>
  <c r="AJ10" i="1"/>
  <c r="P46" i="1"/>
  <c r="P20" i="1"/>
  <c r="AC20" i="1"/>
  <c r="AC10" i="1"/>
  <c r="AR10" i="1"/>
  <c r="AR20" i="1"/>
  <c r="BB10" i="1"/>
  <c r="AP20" i="1"/>
  <c r="AP10" i="1"/>
  <c r="AD10" i="1"/>
  <c r="AD20" i="1"/>
  <c r="D10" i="1"/>
  <c r="D20" i="1"/>
  <c r="J10" i="1"/>
  <c r="B21" i="1"/>
  <c r="AU14" i="1"/>
  <c r="I14" i="1"/>
  <c r="AK81" i="1"/>
  <c r="AK14" i="1"/>
  <c r="L81" i="1"/>
  <c r="L14" i="1"/>
  <c r="M81" i="1"/>
  <c r="AA14" i="1"/>
  <c r="AO14" i="1"/>
  <c r="BD52" i="1"/>
  <c r="AE22" i="1"/>
  <c r="AE21" i="1"/>
  <c r="AA21" i="1"/>
  <c r="K14" i="1"/>
  <c r="BD82" i="1"/>
  <c r="AF14" i="1"/>
  <c r="AM10" i="1"/>
  <c r="AM20" i="1"/>
  <c r="AG81" i="1"/>
  <c r="C24" i="1"/>
  <c r="BD25" i="1"/>
  <c r="E20" i="1"/>
  <c r="D14" i="1"/>
  <c r="AB20" i="1"/>
  <c r="E81" i="1"/>
  <c r="AC14" i="1"/>
  <c r="AC81" i="1"/>
  <c r="AL81" i="1"/>
  <c r="V14" i="1"/>
  <c r="AB81" i="1"/>
  <c r="AB14" i="1"/>
  <c r="AB19" i="1"/>
  <c r="AJ14" i="1"/>
  <c r="AV14" i="1"/>
  <c r="BC14" i="1"/>
  <c r="K10" i="1"/>
  <c r="K20" i="1"/>
  <c r="AS10" i="1"/>
  <c r="AS20" i="1"/>
  <c r="O81" i="1"/>
  <c r="W22" i="1"/>
  <c r="W21" i="1"/>
  <c r="I10" i="1"/>
  <c r="AK10" i="1"/>
  <c r="AK20" i="1"/>
  <c r="U14" i="1"/>
  <c r="BD47" i="1"/>
  <c r="K81" i="1"/>
  <c r="AL20" i="1"/>
  <c r="AT81" i="1"/>
  <c r="AD81" i="1"/>
  <c r="V81" i="1"/>
  <c r="O14" i="1"/>
  <c r="AW14" i="1"/>
  <c r="F22" i="1"/>
  <c r="F21" i="1"/>
  <c r="L22" i="1"/>
  <c r="L21" i="1"/>
  <c r="Z20" i="1"/>
  <c r="Z10" i="1"/>
  <c r="AG20" i="1"/>
  <c r="AG10" i="1"/>
  <c r="AN22" i="1"/>
  <c r="AN21" i="1"/>
  <c r="AZ22" i="1"/>
  <c r="AZ21" i="1"/>
  <c r="T81" i="1"/>
  <c r="T14" i="1"/>
  <c r="AQ19" i="1"/>
  <c r="BD38" i="1"/>
  <c r="E9" i="1"/>
  <c r="AO10" i="1"/>
  <c r="AS14" i="1"/>
  <c r="BD100" i="1"/>
  <c r="Y81" i="1"/>
  <c r="Y14" i="1"/>
  <c r="P81" i="1"/>
  <c r="P14" i="1"/>
  <c r="AD14" i="1"/>
  <c r="AX81" i="1"/>
  <c r="AX14" i="1"/>
  <c r="AX9" i="1"/>
  <c r="P10" i="1"/>
  <c r="AT46" i="1"/>
  <c r="AT10" i="1"/>
  <c r="G20" i="1"/>
  <c r="G10" i="1"/>
  <c r="AU10" i="1"/>
  <c r="BA10" i="1"/>
  <c r="BB14" i="1"/>
  <c r="BB81" i="1"/>
  <c r="AX19" i="1"/>
  <c r="AI14" i="1"/>
  <c r="AI81" i="1"/>
  <c r="C90" i="1"/>
  <c r="BD92" i="1"/>
  <c r="AG14" i="1"/>
  <c r="BD118" i="1"/>
  <c r="G81" i="1"/>
  <c r="BA81" i="1"/>
  <c r="BA14" i="1"/>
  <c r="AF81" i="1"/>
  <c r="J14" i="1"/>
  <c r="AR14" i="1"/>
  <c r="BD66" i="1"/>
  <c r="N22" i="1"/>
  <c r="N21" i="1"/>
  <c r="U22" i="1"/>
  <c r="U21" i="1"/>
  <c r="AV10" i="1"/>
  <c r="AY9" i="1"/>
  <c r="AY19" i="1"/>
  <c r="R9" i="1"/>
  <c r="R19" i="1"/>
  <c r="Y19" i="1"/>
  <c r="V10" i="1"/>
  <c r="R20" i="1"/>
  <c r="AL19" i="1"/>
  <c r="O20" i="1"/>
  <c r="AI10" i="1"/>
  <c r="AI19" i="1"/>
  <c r="AB9" i="1"/>
  <c r="X10" i="1"/>
  <c r="AY20" i="1"/>
  <c r="BE9" i="1"/>
  <c r="BE19" i="1"/>
  <c r="T20" i="1"/>
  <c r="AT19" i="1"/>
  <c r="AT9" i="1"/>
  <c r="P9" i="1"/>
  <c r="P19" i="1"/>
  <c r="AP9" i="1"/>
  <c r="AP19" i="1"/>
  <c r="AJ19" i="1"/>
  <c r="AJ9" i="1"/>
  <c r="AV9" i="1"/>
  <c r="AV19" i="1"/>
  <c r="AN10" i="1"/>
  <c r="AN20" i="1"/>
  <c r="K19" i="1"/>
  <c r="K9" i="1"/>
  <c r="BD24" i="1"/>
  <c r="C23" i="1"/>
  <c r="AA10" i="1"/>
  <c r="AA20" i="1"/>
  <c r="BB9" i="1"/>
  <c r="BB19" i="1"/>
  <c r="AW19" i="1"/>
  <c r="AW9" i="1"/>
  <c r="BA19" i="1"/>
  <c r="BA9" i="1"/>
  <c r="AO9" i="1"/>
  <c r="AO19" i="1"/>
  <c r="AG9" i="1"/>
  <c r="AG19" i="1"/>
  <c r="AK19" i="1"/>
  <c r="AK9" i="1"/>
  <c r="AD9" i="1"/>
  <c r="AD19" i="1"/>
  <c r="V19" i="1"/>
  <c r="V9" i="1"/>
  <c r="S9" i="1"/>
  <c r="S19" i="1"/>
  <c r="F10" i="1"/>
  <c r="F20" i="1"/>
  <c r="BC19" i="1"/>
  <c r="BC9" i="1"/>
  <c r="AZ20" i="1"/>
  <c r="AZ10" i="1"/>
  <c r="N10" i="1"/>
  <c r="N20" i="1"/>
  <c r="Y9" i="1"/>
  <c r="AU19" i="1"/>
  <c r="AU9" i="1"/>
  <c r="I19" i="1"/>
  <c r="I9" i="1"/>
  <c r="AE10" i="1"/>
  <c r="AE20" i="1"/>
  <c r="AT20" i="1"/>
  <c r="X9" i="1"/>
  <c r="X19" i="1"/>
  <c r="AR9" i="1"/>
  <c r="AR19" i="1"/>
  <c r="M19" i="1"/>
  <c r="M9" i="1"/>
  <c r="D9" i="1"/>
  <c r="D19" i="1"/>
  <c r="U10" i="1"/>
  <c r="U20" i="1"/>
  <c r="C81" i="1"/>
  <c r="BD81" i="1"/>
  <c r="C14" i="1"/>
  <c r="BD14" i="1"/>
  <c r="BD90" i="1"/>
  <c r="T9" i="1"/>
  <c r="T19" i="1"/>
  <c r="Z9" i="1"/>
  <c r="Z19" i="1"/>
  <c r="W10" i="1"/>
  <c r="W20" i="1"/>
  <c r="AM19" i="1"/>
  <c r="AM9" i="1"/>
  <c r="AC19" i="1"/>
  <c r="AC9" i="1"/>
  <c r="O19" i="1"/>
  <c r="O9" i="1"/>
  <c r="AF9" i="1"/>
  <c r="AF19" i="1"/>
  <c r="L10" i="1"/>
  <c r="L20" i="1"/>
  <c r="B20" i="1"/>
  <c r="B10" i="1"/>
  <c r="AS19" i="1"/>
  <c r="AS9" i="1"/>
  <c r="BD46" i="1"/>
  <c r="G9" i="1"/>
  <c r="G19" i="1"/>
  <c r="J9" i="1"/>
  <c r="J19" i="1"/>
  <c r="H9" i="1"/>
  <c r="H19" i="1"/>
  <c r="AI9" i="1"/>
  <c r="U19" i="1"/>
  <c r="U9" i="1"/>
  <c r="F19" i="1"/>
  <c r="F9" i="1"/>
  <c r="N19" i="1"/>
  <c r="N9" i="1"/>
  <c r="AN9" i="1"/>
  <c r="AN19" i="1"/>
  <c r="W19" i="1"/>
  <c r="W9" i="1"/>
  <c r="B19" i="1"/>
  <c r="B9" i="1"/>
  <c r="L19" i="1"/>
  <c r="L9" i="1"/>
  <c r="AE9" i="1"/>
  <c r="AE19" i="1"/>
  <c r="AZ9" i="1"/>
  <c r="AZ19" i="1"/>
  <c r="C22" i="1"/>
  <c r="BD23" i="1"/>
  <c r="AA9" i="1"/>
  <c r="AA19" i="1"/>
  <c r="C21" i="1"/>
  <c r="BD22" i="1"/>
  <c r="C20" i="1"/>
  <c r="BD20" i="1"/>
  <c r="BD21" i="1"/>
  <c r="C10" i="1"/>
  <c r="BD10" i="1"/>
  <c r="C19" i="1"/>
  <c r="BD19" i="1"/>
  <c r="C9" i="1"/>
  <c r="BD9" i="1"/>
</calcChain>
</file>

<file path=xl/sharedStrings.xml><?xml version="1.0" encoding="utf-8"?>
<sst xmlns="http://schemas.openxmlformats.org/spreadsheetml/2006/main" count="728" uniqueCount="243">
  <si>
    <t>2006-2010ACS</t>
  </si>
  <si>
    <t>Asia - 0</t>
  </si>
  <si>
    <t>Latin America - 0</t>
  </si>
  <si>
    <t xml:space="preserve">   Canada - 3</t>
  </si>
  <si>
    <t>estimate</t>
  </si>
  <si>
    <t>90% m.e.</t>
  </si>
  <si>
    <t>(NA)</t>
  </si>
  <si>
    <t>Table F.  FOREIGN-BORN POPULATION BY COUNTRY OF BIRTH: 1910-2010   (sheet 2 of 2)</t>
  </si>
  <si>
    <t xml:space="preserve">   Eastern Asia - 3</t>
  </si>
  <si>
    <t xml:space="preserve">      China - 6</t>
  </si>
  <si>
    <t xml:space="preserve">         Hong Kong - 9</t>
  </si>
  <si>
    <t xml:space="preserve">         Taiwan - 9</t>
  </si>
  <si>
    <t xml:space="preserve">      Japan - 6</t>
  </si>
  <si>
    <t xml:space="preserve">   South Central Asia - 3</t>
  </si>
  <si>
    <t xml:space="preserve">      India -6</t>
  </si>
  <si>
    <t xml:space="preserve">      Iran - 6</t>
  </si>
  <si>
    <t xml:space="preserve">   South Eastern Asia - 3</t>
  </si>
  <si>
    <t xml:space="preserve">      Cambodia - 6</t>
  </si>
  <si>
    <t xml:space="preserve">      Philippines - 6</t>
  </si>
  <si>
    <t xml:space="preserve">      Vietnam - 6</t>
  </si>
  <si>
    <t xml:space="preserve">   Western Asia - 3</t>
  </si>
  <si>
    <t xml:space="preserve">      Iraq -6</t>
  </si>
  <si>
    <t xml:space="preserve">      Lebanon -6 </t>
  </si>
  <si>
    <t>Africa - 0</t>
  </si>
  <si>
    <t xml:space="preserve">   Eastern Africa - 3</t>
  </si>
  <si>
    <t xml:space="preserve">   Middle Africa - 3</t>
  </si>
  <si>
    <t xml:space="preserve">   Northern Africa - 3</t>
  </si>
  <si>
    <t xml:space="preserve">      Egypt -6 </t>
  </si>
  <si>
    <t xml:space="preserve">   Southern Africa - 3</t>
  </si>
  <si>
    <t xml:space="preserve">      South Africa - 6</t>
  </si>
  <si>
    <t>Western Africa - 3</t>
  </si>
  <si>
    <t>Oceania - 0</t>
  </si>
  <si>
    <t xml:space="preserve">  Australia - 3</t>
  </si>
  <si>
    <t xml:space="preserve">   Caribbean - 3</t>
  </si>
  <si>
    <t xml:space="preserve">   Central America - 3</t>
  </si>
  <si>
    <t xml:space="preserve">      Other Central America - 6</t>
  </si>
  <si>
    <t xml:space="preserve">      Mexico - 6 </t>
  </si>
  <si>
    <t xml:space="preserve">         El Salvador - 9</t>
  </si>
  <si>
    <t xml:space="preserve">         Guatemala - 9</t>
  </si>
  <si>
    <t xml:space="preserve">   South America - 3</t>
  </si>
  <si>
    <t xml:space="preserve">      Argentina - 6</t>
  </si>
  <si>
    <t xml:space="preserve">      Bolivia -6 </t>
  </si>
  <si>
    <t xml:space="preserve">      Brazil - 6</t>
  </si>
  <si>
    <t>Northern America - 0</t>
  </si>
  <si>
    <t xml:space="preserve">  New Zealand</t>
  </si>
  <si>
    <t>Other CA</t>
  </si>
  <si>
    <t>&amp; Carib</t>
  </si>
  <si>
    <t>above</t>
  </si>
  <si>
    <t>+/-</t>
  </si>
  <si>
    <t xml:space="preserve">         China (mainland)</t>
  </si>
  <si>
    <t xml:space="preserve">      Laos -6</t>
  </si>
  <si>
    <t xml:space="preserve">      Malaysia - 6</t>
  </si>
  <si>
    <t xml:space="preserve">      Singapore -6 </t>
  </si>
  <si>
    <t xml:space="preserve">      Thailand -6 </t>
  </si>
  <si>
    <t xml:space="preserve">      Israel - 6</t>
  </si>
  <si>
    <t xml:space="preserve">      Yemen - 6</t>
  </si>
  <si>
    <t xml:space="preserve">      Cuba - 6</t>
  </si>
  <si>
    <t xml:space="preserve">      Venezuela - 6</t>
  </si>
  <si>
    <t xml:space="preserve">      Korea - 6</t>
  </si>
  <si>
    <t>Region and country (indent)</t>
  </si>
  <si>
    <t xml:space="preserve">      Indonesia - 6</t>
  </si>
  <si>
    <t xml:space="preserve">         Nicaragua - 9</t>
  </si>
  <si>
    <t xml:space="preserve">         Costa Rica - 9</t>
  </si>
  <si>
    <t xml:space="preserve">      Peru - 6</t>
  </si>
  <si>
    <t xml:space="preserve">      Dominican Republic - 6</t>
  </si>
  <si>
    <t>*1960</t>
  </si>
  <si>
    <t>*1970</t>
  </si>
  <si>
    <t>*1980</t>
  </si>
  <si>
    <t>*1990</t>
  </si>
  <si>
    <t>*2000</t>
  </si>
  <si>
    <t>*decennial sample data</t>
  </si>
  <si>
    <t>Reported by region and/or country</t>
  </si>
  <si>
    <t xml:space="preserve">   Europe</t>
  </si>
  <si>
    <t xml:space="preserve">   Asia</t>
  </si>
  <si>
    <t xml:space="preserve">   Africa</t>
  </si>
  <si>
    <t xml:space="preserve">   Oceania</t>
  </si>
  <si>
    <t xml:space="preserve">   Latin America</t>
  </si>
  <si>
    <t xml:space="preserve">   Northern America</t>
  </si>
  <si>
    <t>Region or country not reported</t>
  </si>
  <si>
    <t xml:space="preserve">   Europe </t>
  </si>
  <si>
    <t xml:space="preserve">      Northern and Western Europe</t>
  </si>
  <si>
    <t xml:space="preserve">         Northern Europe    </t>
  </si>
  <si>
    <t xml:space="preserve">            British Isles </t>
  </si>
  <si>
    <t xml:space="preserve">                Ireland</t>
  </si>
  <si>
    <t xml:space="preserve">            Scandinavia </t>
  </si>
  <si>
    <t xml:space="preserve">               Denmark </t>
  </si>
  <si>
    <t xml:space="preserve">               Norway  </t>
  </si>
  <si>
    <t xml:space="preserve">               Sweden  </t>
  </si>
  <si>
    <t xml:space="preserve">         Western Europe </t>
  </si>
  <si>
    <t xml:space="preserve">            Austria </t>
  </si>
  <si>
    <t xml:space="preserve">            France </t>
  </si>
  <si>
    <t xml:space="preserve">            Germany </t>
  </si>
  <si>
    <t xml:space="preserve">            Switzerland </t>
  </si>
  <si>
    <t xml:space="preserve">      Southern and Eastern Europe</t>
  </si>
  <si>
    <t xml:space="preserve">         Southern Europe </t>
  </si>
  <si>
    <t xml:space="preserve">            Greece </t>
  </si>
  <si>
    <t xml:space="preserve">            Spain  </t>
  </si>
  <si>
    <t xml:space="preserve">   Asia </t>
  </si>
  <si>
    <t xml:space="preserve">   Northern America      </t>
  </si>
  <si>
    <t xml:space="preserve">         Eastern Europe </t>
  </si>
  <si>
    <t xml:space="preserve">Region or country not reported   </t>
  </si>
  <si>
    <t xml:space="preserve">Region and country </t>
  </si>
  <si>
    <t>U.S.</t>
  </si>
  <si>
    <t>Foreign born</t>
  </si>
  <si>
    <t xml:space="preserve">      Total foreign born</t>
  </si>
  <si>
    <t>Conn.</t>
  </si>
  <si>
    <t>Alab.</t>
  </si>
  <si>
    <t>Calif.</t>
  </si>
  <si>
    <t>DC</t>
  </si>
  <si>
    <t>Del.</t>
  </si>
  <si>
    <t>Fla.</t>
  </si>
  <si>
    <t>Ga.</t>
  </si>
  <si>
    <t>Ill.</t>
  </si>
  <si>
    <t>Ind.</t>
  </si>
  <si>
    <t>Iowa</t>
  </si>
  <si>
    <t xml:space="preserve">            Portugal </t>
  </si>
  <si>
    <t xml:space="preserve">            Italy  </t>
  </si>
  <si>
    <t>add check</t>
  </si>
  <si>
    <t>Kent.</t>
  </si>
  <si>
    <t>La.</t>
  </si>
  <si>
    <t>Maine</t>
  </si>
  <si>
    <t>Md.</t>
  </si>
  <si>
    <t>Mich.</t>
  </si>
  <si>
    <t>Miss.</t>
  </si>
  <si>
    <t>Mo.</t>
  </si>
  <si>
    <t>NH</t>
  </si>
  <si>
    <t>NJ</t>
  </si>
  <si>
    <t>NY</t>
  </si>
  <si>
    <t>NC</t>
  </si>
  <si>
    <t>Ohio</t>
  </si>
  <si>
    <t>Penn.</t>
  </si>
  <si>
    <t>RI</t>
  </si>
  <si>
    <t>SC</t>
  </si>
  <si>
    <t>Tenn.</t>
  </si>
  <si>
    <t>Texas</t>
  </si>
  <si>
    <t>Wisc.</t>
  </si>
  <si>
    <t>Minn.</t>
  </si>
  <si>
    <t>Oreg.</t>
  </si>
  <si>
    <t xml:space="preserve">            Poland</t>
  </si>
  <si>
    <t xml:space="preserve">   Total population</t>
  </si>
  <si>
    <t xml:space="preserve">Native </t>
  </si>
  <si>
    <t>WV</t>
  </si>
  <si>
    <t>Nev.</t>
  </si>
  <si>
    <t xml:space="preserve">            Hungary</t>
  </si>
  <si>
    <t xml:space="preserve">      India</t>
  </si>
  <si>
    <t xml:space="preserve">      Japan</t>
  </si>
  <si>
    <t>Control</t>
  </si>
  <si>
    <t xml:space="preserve">            Belgium </t>
  </si>
  <si>
    <t xml:space="preserve">            Luxembourg</t>
  </si>
  <si>
    <t>Vt.</t>
  </si>
  <si>
    <t xml:space="preserve">Mass. </t>
  </si>
  <si>
    <t>Va.</t>
  </si>
  <si>
    <t>ND</t>
  </si>
  <si>
    <t>SD</t>
  </si>
  <si>
    <t>Neb.</t>
  </si>
  <si>
    <t>Kans.</t>
  </si>
  <si>
    <t>Mont.</t>
  </si>
  <si>
    <t>Wyom.</t>
  </si>
  <si>
    <t>Idaho</t>
  </si>
  <si>
    <t>Wash.</t>
  </si>
  <si>
    <t xml:space="preserve">      Canada  </t>
  </si>
  <si>
    <t>Ark.</t>
  </si>
  <si>
    <t>Utah</t>
  </si>
  <si>
    <t xml:space="preserve">               Finland</t>
  </si>
  <si>
    <t xml:space="preserve">            Romania</t>
  </si>
  <si>
    <t>Okla.</t>
  </si>
  <si>
    <t>Colo.</t>
  </si>
  <si>
    <t xml:space="preserve">            Netherlands </t>
  </si>
  <si>
    <t>NM</t>
  </si>
  <si>
    <t>Ariz</t>
  </si>
  <si>
    <t xml:space="preserve">            Albania</t>
  </si>
  <si>
    <t xml:space="preserve">            Bulgaria</t>
  </si>
  <si>
    <t xml:space="preserve">            Czechoslovakia</t>
  </si>
  <si>
    <t xml:space="preserve">            Lithuania</t>
  </si>
  <si>
    <t xml:space="preserve">            Yugoslavia</t>
  </si>
  <si>
    <t xml:space="preserve">      Syria</t>
  </si>
  <si>
    <t xml:space="preserve">         Cuba</t>
  </si>
  <si>
    <t xml:space="preserve">         Other West Indies</t>
  </si>
  <si>
    <t xml:space="preserve">                     Northern Ireland</t>
  </si>
  <si>
    <t xml:space="preserve">               Iceland</t>
  </si>
  <si>
    <t xml:space="preserve">            Estonia</t>
  </si>
  <si>
    <t xml:space="preserve">            Latvia</t>
  </si>
  <si>
    <t>Alaska</t>
  </si>
  <si>
    <t>Hawaii</t>
  </si>
  <si>
    <t xml:space="preserve">            U.S.S.R.</t>
  </si>
  <si>
    <t xml:space="preserve">      Europe, n.e.c. </t>
  </si>
  <si>
    <t xml:space="preserve">      Turkey</t>
  </si>
  <si>
    <t xml:space="preserve">      Lebanon</t>
  </si>
  <si>
    <t xml:space="preserve">      Israel</t>
  </si>
  <si>
    <t xml:space="preserve">      Other Southwest Asia</t>
  </si>
  <si>
    <t xml:space="preserve">      Pakistan</t>
  </si>
  <si>
    <t xml:space="preserve">      China</t>
  </si>
  <si>
    <t xml:space="preserve">      Korea</t>
  </si>
  <si>
    <t xml:space="preserve">      Philippines</t>
  </si>
  <si>
    <t xml:space="preserve">      Other Asia</t>
  </si>
  <si>
    <t xml:space="preserve">         Jamaica</t>
  </si>
  <si>
    <t xml:space="preserve">         Dominican Republic</t>
  </si>
  <si>
    <t xml:space="preserve">         Haiti</t>
  </si>
  <si>
    <t xml:space="preserve">      West Indies (Caribbean)</t>
  </si>
  <si>
    <t xml:space="preserve">      Central America</t>
  </si>
  <si>
    <t xml:space="preserve">         Mexico</t>
  </si>
  <si>
    <t xml:space="preserve">         Other Central America</t>
  </si>
  <si>
    <t xml:space="preserve">            Guatemala</t>
  </si>
  <si>
    <t xml:space="preserve">            British Honduras</t>
  </si>
  <si>
    <t xml:space="preserve">            Honduras</t>
  </si>
  <si>
    <t xml:space="preserve">            Nicaragua</t>
  </si>
  <si>
    <t xml:space="preserve">            El Salvador</t>
  </si>
  <si>
    <t xml:space="preserve">            Costa Rica</t>
  </si>
  <si>
    <t xml:space="preserve">            Panama</t>
  </si>
  <si>
    <t xml:space="preserve">         South America</t>
  </si>
  <si>
    <t xml:space="preserve">            Colombia</t>
  </si>
  <si>
    <t xml:space="preserve">            Venezuela</t>
  </si>
  <si>
    <t xml:space="preserve">            Ecuador</t>
  </si>
  <si>
    <t xml:space="preserve">            Peru</t>
  </si>
  <si>
    <t xml:space="preserve">            Bolivia</t>
  </si>
  <si>
    <t xml:space="preserve">            Brazil</t>
  </si>
  <si>
    <t xml:space="preserve">            Uruguay</t>
  </si>
  <si>
    <t xml:space="preserve">            Chile</t>
  </si>
  <si>
    <t xml:space="preserve">            Argentina</t>
  </si>
  <si>
    <t xml:space="preserve">            Other South America</t>
  </si>
  <si>
    <t xml:space="preserve">      Union of South Africa</t>
  </si>
  <si>
    <t xml:space="preserve">      Other Africa (mainland)</t>
  </si>
  <si>
    <t xml:space="preserve">      Azores</t>
  </si>
  <si>
    <t xml:space="preserve">      Other Atlantic Islands</t>
  </si>
  <si>
    <t xml:space="preserve">       Australia</t>
  </si>
  <si>
    <t xml:space="preserve">      New Zealand</t>
  </si>
  <si>
    <t xml:space="preserve">      Trust Territory of the Pac. Isl.</t>
  </si>
  <si>
    <t xml:space="preserve">      Other Pacific Islands</t>
  </si>
  <si>
    <t xml:space="preserve">                  United Kingdom </t>
  </si>
  <si>
    <t xml:space="preserve">                     Great Britain</t>
  </si>
  <si>
    <t xml:space="preserve">                        England </t>
  </si>
  <si>
    <t xml:space="preserve">                        Scotland </t>
  </si>
  <si>
    <t xml:space="preserve">                        Wales </t>
  </si>
  <si>
    <t xml:space="preserve">         British West Indies</t>
  </si>
  <si>
    <t xml:space="preserve">         Trinidad and Tobago</t>
  </si>
  <si>
    <t xml:space="preserve">      Egypt (United Arab Republic)</t>
  </si>
  <si>
    <t xml:space="preserve">      Other North Africa</t>
  </si>
  <si>
    <t>-</t>
  </si>
  <si>
    <t xml:space="preserve">       Total foreign born</t>
  </si>
  <si>
    <t>Region and country</t>
  </si>
  <si>
    <t>Table B-11. FOREIGN-BORN POPULATION BY COUNTRY OF BIRTH, FOR THE UNITED STATES AND STATES: 1970</t>
  </si>
  <si>
    <t xml:space="preserve">   (See text conerning data on the foreign-born population.   n.e.c. indicates not elsewhere classified)</t>
  </si>
  <si>
    <t>(last revised, 19 April 2022, FB website (3, 1970, COB, US and states)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</si>
</sst>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160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1" fillId="0" borderId="1" xfId="0" applyFont="1" applyBorder="1"/>
    <xf numFmtId="0" fontId="1" fillId="0" borderId="3" xfId="0" applyFont="1" applyBorder="1"/>
    <xf numFmtId="0" fontId="0" fillId="0" borderId="3" xfId="0" applyBorder="1"/>
    <xf numFmtId="0" fontId="0" fillId="0" borderId="2" xfId="0" applyFont="1" applyBorder="1"/>
    <xf numFmtId="0" fontId="1" fillId="0" borderId="4" xfId="0" applyFont="1" applyBorder="1"/>
    <xf numFmtId="0" fontId="0" fillId="0" borderId="4" xfId="0" applyBorder="1"/>
    <xf numFmtId="0" fontId="1" fillId="0" borderId="0" xfId="0" applyFont="1"/>
    <xf numFmtId="0" fontId="0" fillId="0" borderId="1" xfId="0" applyFont="1" applyBorder="1"/>
    <xf numFmtId="0" fontId="0" fillId="0" borderId="0" xfId="0" applyBorder="1"/>
    <xf numFmtId="0" fontId="2" fillId="0" borderId="2" xfId="0" applyFont="1" applyBorder="1"/>
    <xf numFmtId="0" fontId="2" fillId="0" borderId="4" xfId="0" applyFont="1" applyBorder="1"/>
    <xf numFmtId="0" fontId="1" fillId="0" borderId="1" xfId="0" applyFont="1" applyBorder="1" applyAlignment="1">
      <alignment horizontal="right"/>
    </xf>
    <xf numFmtId="0" fontId="0" fillId="0" borderId="1" xfId="0" applyBorder="1" applyAlignment="1">
      <alignment horizontal="center"/>
    </xf>
    <xf numFmtId="0" fontId="2" fillId="0" borderId="5" xfId="0" applyFont="1" applyBorder="1" applyAlignment="1"/>
    <xf numFmtId="0" fontId="2" fillId="0" borderId="6" xfId="0" applyFont="1" applyBorder="1" applyAlignment="1"/>
    <xf numFmtId="0" fontId="3" fillId="0" borderId="2" xfId="0" applyFont="1" applyBorder="1"/>
    <xf numFmtId="0" fontId="0" fillId="0" borderId="6" xfId="0" applyBorder="1"/>
    <xf numFmtId="0" fontId="1" fillId="0" borderId="6" xfId="0" applyFont="1" applyBorder="1"/>
    <xf numFmtId="0" fontId="4" fillId="0" borderId="6" xfId="0" applyFont="1" applyBorder="1"/>
    <xf numFmtId="0" fontId="3" fillId="0" borderId="6" xfId="0" applyFont="1" applyBorder="1"/>
    <xf numFmtId="0" fontId="1" fillId="0" borderId="7" xfId="0" applyFont="1" applyBorder="1"/>
    <xf numFmtId="0" fontId="0" fillId="0" borderId="7" xfId="0" quotePrefix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Border="1" applyAlignment="1"/>
    <xf numFmtId="0" fontId="1" fillId="0" borderId="6" xfId="0" applyFont="1" applyBorder="1" applyAlignment="1">
      <alignment horizontal="center"/>
    </xf>
    <xf numFmtId="0" fontId="0" fillId="0" borderId="0" xfId="0" applyFont="1"/>
    <xf numFmtId="0" fontId="1" fillId="0" borderId="8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" fillId="0" borderId="9" xfId="0" applyFont="1" applyBorder="1"/>
    <xf numFmtId="0" fontId="3" fillId="0" borderId="10" xfId="0" applyFont="1" applyBorder="1"/>
    <xf numFmtId="0" fontId="0" fillId="0" borderId="10" xfId="0" applyFont="1" applyBorder="1"/>
    <xf numFmtId="0" fontId="1" fillId="0" borderId="10" xfId="0" applyFont="1" applyBorder="1"/>
    <xf numFmtId="0" fontId="0" fillId="0" borderId="9" xfId="0" applyFont="1" applyBorder="1"/>
    <xf numFmtId="0" fontId="0" fillId="0" borderId="9" xfId="0" applyFont="1" applyBorder="1" applyAlignment="1">
      <alignment horizontal="left"/>
    </xf>
    <xf numFmtId="0" fontId="0" fillId="0" borderId="11" xfId="0" applyFont="1" applyBorder="1"/>
    <xf numFmtId="0" fontId="1" fillId="0" borderId="9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2" xfId="0" applyFont="1" applyBorder="1"/>
    <xf numFmtId="0" fontId="1" fillId="0" borderId="12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0" fillId="0" borderId="14" xfId="0" applyFont="1" applyBorder="1"/>
    <xf numFmtId="0" fontId="0" fillId="0" borderId="14" xfId="0" applyFont="1" applyBorder="1" applyAlignment="1">
      <alignment horizontal="left"/>
    </xf>
    <xf numFmtId="0" fontId="0" fillId="0" borderId="15" xfId="0" applyFont="1" applyBorder="1"/>
    <xf numFmtId="0" fontId="1" fillId="0" borderId="16" xfId="0" applyFont="1" applyBorder="1"/>
    <xf numFmtId="0" fontId="1" fillId="0" borderId="14" xfId="0" applyFont="1" applyBorder="1"/>
    <xf numFmtId="0" fontId="3" fillId="0" borderId="15" xfId="0" applyFont="1" applyBorder="1"/>
    <xf numFmtId="0" fontId="1" fillId="0" borderId="17" xfId="0" applyFont="1" applyBorder="1" applyAlignment="1">
      <alignment horizontal="center"/>
    </xf>
    <xf numFmtId="0" fontId="0" fillId="0" borderId="11" xfId="0" applyBorder="1"/>
    <xf numFmtId="0" fontId="0" fillId="0" borderId="9" xfId="0" applyBorder="1"/>
    <xf numFmtId="0" fontId="1" fillId="0" borderId="3" xfId="0" applyFont="1" applyBorder="1" applyAlignment="1">
      <alignment horizontal="center"/>
    </xf>
    <xf numFmtId="0" fontId="1" fillId="0" borderId="18" xfId="0" applyFont="1" applyBorder="1"/>
    <xf numFmtId="0" fontId="0" fillId="0" borderId="18" xfId="0" applyBorder="1"/>
    <xf numFmtId="0" fontId="1" fillId="0" borderId="18" xfId="0" applyFont="1" applyBorder="1" applyAlignment="1">
      <alignment horizontal="right"/>
    </xf>
    <xf numFmtId="0" fontId="0" fillId="0" borderId="18" xfId="0" applyFont="1" applyBorder="1"/>
    <xf numFmtId="0" fontId="0" fillId="0" borderId="18" xfId="0" applyFont="1" applyFill="1" applyBorder="1"/>
    <xf numFmtId="0" fontId="1" fillId="0" borderId="0" xfId="0" applyFont="1" applyBorder="1" applyAlignment="1">
      <alignment horizontal="center"/>
    </xf>
    <xf numFmtId="0" fontId="1" fillId="0" borderId="19" xfId="0" applyFont="1" applyBorder="1" applyAlignment="1">
      <alignment horizontal="right"/>
    </xf>
    <xf numFmtId="0" fontId="1" fillId="0" borderId="15" xfId="0" applyFont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/>
    <xf numFmtId="0" fontId="0" fillId="0" borderId="13" xfId="0" applyBorder="1"/>
    <xf numFmtId="0" fontId="0" fillId="0" borderId="12" xfId="0" applyBorder="1"/>
    <xf numFmtId="0" fontId="0" fillId="0" borderId="9" xfId="0" applyFont="1" applyBorder="1" applyAlignment="1">
      <alignment horizontal="right"/>
    </xf>
    <xf numFmtId="0" fontId="0" fillId="0" borderId="19" xfId="0" applyFont="1" applyBorder="1" applyAlignment="1">
      <alignment horizontal="right"/>
    </xf>
    <xf numFmtId="0" fontId="0" fillId="0" borderId="12" xfId="0" applyFont="1" applyBorder="1"/>
    <xf numFmtId="0" fontId="1" fillId="0" borderId="22" xfId="0" applyFont="1" applyBorder="1"/>
    <xf numFmtId="0" fontId="1" fillId="0" borderId="13" xfId="0" applyFont="1" applyBorder="1" applyAlignment="1">
      <alignment horizontal="right"/>
    </xf>
    <xf numFmtId="0" fontId="1" fillId="0" borderId="23" xfId="0" applyFont="1" applyBorder="1" applyAlignment="1">
      <alignment horizontal="right"/>
    </xf>
    <xf numFmtId="0" fontId="0" fillId="0" borderId="12" xfId="0" applyFont="1" applyBorder="1" applyAlignment="1">
      <alignment horizontal="left"/>
    </xf>
    <xf numFmtId="0" fontId="0" fillId="0" borderId="22" xfId="0" applyFont="1" applyBorder="1" applyAlignment="1">
      <alignment horizontal="left"/>
    </xf>
    <xf numFmtId="0" fontId="0" fillId="0" borderId="23" xfId="0" applyBorder="1"/>
    <xf numFmtId="0" fontId="0" fillId="0" borderId="22" xfId="0" applyFont="1" applyBorder="1"/>
    <xf numFmtId="0" fontId="1" fillId="0" borderId="24" xfId="0" applyFont="1" applyBorder="1" applyAlignment="1">
      <alignment horizontal="center"/>
    </xf>
    <xf numFmtId="0" fontId="0" fillId="0" borderId="25" xfId="0" applyFont="1" applyBorder="1"/>
    <xf numFmtId="0" fontId="1" fillId="0" borderId="17" xfId="0" applyFont="1" applyBorder="1"/>
    <xf numFmtId="0" fontId="0" fillId="0" borderId="17" xfId="0" applyBorder="1"/>
    <xf numFmtId="0" fontId="0" fillId="0" borderId="20" xfId="0" applyBorder="1"/>
    <xf numFmtId="0" fontId="0" fillId="0" borderId="17" xfId="0" applyFont="1" applyBorder="1"/>
    <xf numFmtId="0" fontId="0" fillId="0" borderId="26" xfId="0" applyBorder="1"/>
    <xf numFmtId="0" fontId="0" fillId="0" borderId="12" xfId="0" applyFont="1" applyBorder="1" applyAlignment="1">
      <alignment horizontal="right"/>
    </xf>
    <xf numFmtId="0" fontId="3" fillId="0" borderId="22" xfId="0" applyFont="1" applyBorder="1"/>
    <xf numFmtId="0" fontId="1" fillId="0" borderId="24" xfId="0" applyFont="1" applyBorder="1"/>
    <xf numFmtId="0" fontId="0" fillId="0" borderId="22" xfId="0" applyFont="1" applyBorder="1" applyAlignment="1">
      <alignment horizontal="right"/>
    </xf>
    <xf numFmtId="0" fontId="5" fillId="0" borderId="25" xfId="0" applyFont="1" applyBorder="1"/>
    <xf numFmtId="0" fontId="0" fillId="0" borderId="23" xfId="0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0" fontId="0" fillId="0" borderId="19" xfId="0" applyFont="1" applyBorder="1"/>
    <xf numFmtId="0" fontId="0" fillId="0" borderId="27" xfId="0" applyFont="1" applyBorder="1" applyAlignment="1">
      <alignment horizontal="right"/>
    </xf>
    <xf numFmtId="0" fontId="0" fillId="0" borderId="28" xfId="0" applyFont="1" applyBorder="1"/>
    <xf numFmtId="0" fontId="0" fillId="0" borderId="27" xfId="0" applyFont="1" applyBorder="1"/>
    <xf numFmtId="0" fontId="1" fillId="0" borderId="18" xfId="0" applyFont="1" applyBorder="1" applyAlignment="1">
      <alignment horizontal="center"/>
    </xf>
    <xf numFmtId="0" fontId="0" fillId="0" borderId="29" xfId="0" applyFont="1" applyBorder="1"/>
    <xf numFmtId="0" fontId="1" fillId="0" borderId="30" xfId="0" applyFont="1" applyBorder="1" applyAlignment="1">
      <alignment horizontal="right"/>
    </xf>
    <xf numFmtId="0" fontId="0" fillId="0" borderId="17" xfId="0" applyFont="1" applyBorder="1" applyAlignment="1">
      <alignment horizontal="right"/>
    </xf>
    <xf numFmtId="0" fontId="0" fillId="0" borderId="23" xfId="0" applyFont="1" applyBorder="1"/>
    <xf numFmtId="0" fontId="0" fillId="0" borderId="26" xfId="0" applyFont="1" applyBorder="1"/>
    <xf numFmtId="0" fontId="0" fillId="0" borderId="29" xfId="0" applyFont="1" applyBorder="1" applyAlignment="1">
      <alignment horizontal="right"/>
    </xf>
    <xf numFmtId="0" fontId="0" fillId="0" borderId="26" xfId="0" applyFont="1" applyBorder="1" applyAlignment="1">
      <alignment horizontal="right"/>
    </xf>
    <xf numFmtId="0" fontId="0" fillId="0" borderId="27" xfId="0" applyBorder="1"/>
    <xf numFmtId="0" fontId="0" fillId="0" borderId="27" xfId="0" applyBorder="1" applyAlignment="1">
      <alignment horizontal="right"/>
    </xf>
    <xf numFmtId="0" fontId="0" fillId="0" borderId="23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0" xfId="0" applyBorder="1"/>
    <xf numFmtId="0" fontId="1" fillId="0" borderId="26" xfId="0" applyFont="1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17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3" xfId="0" applyFont="1" applyFill="1" applyBorder="1" applyAlignment="1">
      <alignment horizontal="right"/>
    </xf>
    <xf numFmtId="0" fontId="1" fillId="0" borderId="23" xfId="0" applyFont="1" applyFill="1" applyBorder="1" applyAlignment="1">
      <alignment horizontal="right"/>
    </xf>
    <xf numFmtId="0" fontId="0" fillId="0" borderId="29" xfId="0" applyBorder="1" applyAlignment="1">
      <alignment horizontal="right"/>
    </xf>
    <xf numFmtId="0" fontId="0" fillId="0" borderId="19" xfId="0" applyBorder="1"/>
    <xf numFmtId="0" fontId="0" fillId="0" borderId="3" xfId="0" applyFont="1" applyBorder="1" applyAlignment="1">
      <alignment horizontal="right"/>
    </xf>
    <xf numFmtId="0" fontId="0" fillId="0" borderId="29" xfId="0" applyBorder="1"/>
    <xf numFmtId="0" fontId="3" fillId="0" borderId="12" xfId="0" applyFont="1" applyBorder="1"/>
    <xf numFmtId="0" fontId="5" fillId="0" borderId="17" xfId="0" applyFont="1" applyBorder="1"/>
    <xf numFmtId="0" fontId="0" fillId="0" borderId="30" xfId="0" applyFont="1" applyBorder="1"/>
    <xf numFmtId="0" fontId="0" fillId="0" borderId="9" xfId="0" applyFont="1" applyFill="1" applyBorder="1"/>
    <xf numFmtId="0" fontId="0" fillId="0" borderId="12" xfId="0" applyFill="1" applyBorder="1"/>
    <xf numFmtId="0" fontId="0" fillId="0" borderId="23" xfId="0" applyFill="1" applyBorder="1"/>
    <xf numFmtId="0" fontId="0" fillId="0" borderId="31" xfId="0" applyBorder="1"/>
    <xf numFmtId="0" fontId="0" fillId="0" borderId="31" xfId="0" applyFont="1" applyBorder="1"/>
    <xf numFmtId="0" fontId="0" fillId="0" borderId="32" xfId="0" applyBorder="1"/>
    <xf numFmtId="0" fontId="0" fillId="0" borderId="33" xfId="0" applyFont="1" applyFill="1" applyBorder="1"/>
    <xf numFmtId="0" fontId="0" fillId="0" borderId="30" xfId="0" applyFill="1" applyBorder="1"/>
    <xf numFmtId="0" fontId="0" fillId="0" borderId="27" xfId="0" applyFont="1" applyFill="1" applyBorder="1"/>
    <xf numFmtId="0" fontId="0" fillId="0" borderId="30" xfId="0" applyBorder="1"/>
    <xf numFmtId="0" fontId="0" fillId="0" borderId="9" xfId="0" applyFill="1" applyBorder="1"/>
    <xf numFmtId="0" fontId="1" fillId="0" borderId="10" xfId="0" applyFont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0" fillId="0" borderId="30" xfId="0" applyFont="1" applyFill="1" applyBorder="1"/>
    <xf numFmtId="0" fontId="0" fillId="0" borderId="34" xfId="0" applyFont="1" applyBorder="1"/>
    <xf numFmtId="0" fontId="0" fillId="0" borderId="13" xfId="0" applyFont="1" applyBorder="1"/>
    <xf numFmtId="0" fontId="1" fillId="0" borderId="30" xfId="0" applyFont="1" applyBorder="1"/>
    <xf numFmtId="0" fontId="1" fillId="0" borderId="0" xfId="0" applyFont="1" applyBorder="1"/>
    <xf numFmtId="0" fontId="1" fillId="0" borderId="25" xfId="0" applyFont="1" applyBorder="1"/>
    <xf numFmtId="0" fontId="1" fillId="0" borderId="25" xfId="0" applyFont="1" applyBorder="1" applyAlignment="1">
      <alignment horizontal="center"/>
    </xf>
    <xf numFmtId="0" fontId="1" fillId="0" borderId="32" xfId="0" applyFont="1" applyBorder="1" applyAlignment="1">
      <alignment horizontal="right"/>
    </xf>
    <xf numFmtId="0" fontId="0" fillId="0" borderId="35" xfId="0" applyFont="1" applyBorder="1" applyAlignment="1">
      <alignment horizontal="right"/>
    </xf>
    <xf numFmtId="0" fontId="1" fillId="0" borderId="36" xfId="0" applyFont="1" applyBorder="1"/>
    <xf numFmtId="0" fontId="1" fillId="0" borderId="35" xfId="0" applyFont="1" applyBorder="1" applyAlignment="1">
      <alignment horizontal="right"/>
    </xf>
    <xf numFmtId="0" fontId="1" fillId="0" borderId="31" xfId="0" applyFont="1" applyBorder="1" applyAlignment="1">
      <alignment horizontal="right"/>
    </xf>
    <xf numFmtId="0" fontId="1" fillId="0" borderId="31" xfId="0" applyFont="1" applyBorder="1"/>
    <xf numFmtId="0" fontId="1" fillId="0" borderId="27" xfId="0" applyFont="1" applyBorder="1"/>
    <xf numFmtId="0" fontId="1" fillId="0" borderId="37" xfId="0" applyFont="1" applyBorder="1"/>
    <xf numFmtId="0" fontId="1" fillId="0" borderId="35" xfId="0" applyFont="1" applyBorder="1"/>
    <xf numFmtId="0" fontId="1" fillId="0" borderId="38" xfId="0" applyFont="1" applyBorder="1"/>
    <xf numFmtId="0" fontId="1" fillId="0" borderId="26" xfId="0" applyFont="1" applyBorder="1"/>
    <xf numFmtId="0" fontId="1" fillId="0" borderId="39" xfId="0" applyFont="1" applyBorder="1"/>
    <xf numFmtId="0" fontId="0" fillId="0" borderId="39" xfId="0" applyBorder="1"/>
    <xf numFmtId="0" fontId="0" fillId="0" borderId="40" xfId="0" applyBorder="1"/>
    <xf numFmtId="0" fontId="1" fillId="0" borderId="41" xfId="0" applyFont="1" applyBorder="1"/>
    <xf numFmtId="0" fontId="1" fillId="0" borderId="17" xfId="0" applyFont="1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49"/>
  <sheetViews>
    <sheetView tabSelected="1" topLeftCell="D1" zoomScale="115" zoomScaleNormal="115" zoomScalePageLayoutView="115" workbookViewId="0">
      <selection activeCell="J1" sqref="J1"/>
    </sheetView>
  </sheetViews>
  <sheetFormatPr baseColWidth="10" defaultColWidth="8.83203125" defaultRowHeight="15" x14ac:dyDescent="0.2"/>
  <cols>
    <col min="1" max="1" width="29.83203125" customWidth="1"/>
    <col min="2" max="2" width="11.33203125" customWidth="1"/>
    <col min="3" max="5" width="7.6640625" customWidth="1"/>
    <col min="6" max="6" width="8.83203125" customWidth="1"/>
    <col min="7" max="7" width="7.6640625" customWidth="1"/>
    <col min="8" max="8" width="8.83203125" customWidth="1"/>
    <col min="9" max="9" width="10.1640625" customWidth="1"/>
    <col min="10" max="10" width="8.83203125" customWidth="1"/>
    <col min="11" max="11" width="10.1640625" customWidth="1"/>
    <col min="12" max="12" width="9.83203125" customWidth="1"/>
    <col min="13" max="13" width="8.83203125" customWidth="1"/>
    <col min="14" max="14" width="10.1640625" customWidth="1"/>
    <col min="15" max="16" width="8.83203125" customWidth="1"/>
    <col min="17" max="17" width="29.6640625" customWidth="1"/>
    <col min="18" max="20" width="8.83203125" customWidth="1"/>
    <col min="21" max="22" width="7.6640625" customWidth="1"/>
    <col min="23" max="24" width="8.83203125" customWidth="1"/>
    <col min="25" max="25" width="7.6640625" customWidth="1"/>
    <col min="26" max="26" width="8.83203125" customWidth="1"/>
    <col min="27" max="27" width="7.6640625" customWidth="1"/>
    <col min="28" max="33" width="8.83203125" customWidth="1"/>
    <col min="34" max="34" width="30" customWidth="1"/>
    <col min="35" max="41" width="8.83203125" customWidth="1"/>
    <col min="42" max="42" width="10.1640625" customWidth="1"/>
    <col min="43" max="45" width="7.6640625" customWidth="1"/>
    <col min="46" max="49" width="8.83203125" customWidth="1"/>
    <col min="50" max="50" width="7.6640625" customWidth="1"/>
    <col min="51" max="52" width="8.83203125" customWidth="1"/>
    <col min="53" max="53" width="10" customWidth="1"/>
    <col min="54" max="54" width="7.6640625" customWidth="1"/>
    <col min="55" max="55" width="7.5" customWidth="1"/>
    <col min="56" max="57" width="11.1640625" customWidth="1"/>
    <col min="58" max="58" width="29.6640625" customWidth="1"/>
  </cols>
  <sheetData>
    <row r="1" spans="1:58" x14ac:dyDescent="0.2">
      <c r="J1" t="s">
        <v>242</v>
      </c>
    </row>
    <row r="2" spans="1:58" ht="16" thickBot="1" x14ac:dyDescent="0.25">
      <c r="A2" s="138" t="s">
        <v>240</v>
      </c>
      <c r="B2" s="138"/>
      <c r="C2" s="138"/>
      <c r="D2" s="138"/>
      <c r="E2" s="138"/>
      <c r="F2" s="138"/>
      <c r="G2" s="138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</row>
    <row r="3" spans="1:58" ht="16" thickBot="1" x14ac:dyDescent="0.25">
      <c r="A3" s="139" t="s">
        <v>241</v>
      </c>
      <c r="B3" s="151"/>
      <c r="C3" s="152"/>
      <c r="D3" s="151"/>
      <c r="E3" s="151"/>
      <c r="F3" s="151"/>
      <c r="G3" s="151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2"/>
      <c r="AC3" s="82"/>
      <c r="AD3" s="82"/>
      <c r="AE3" s="82"/>
      <c r="AF3" s="82"/>
      <c r="AG3" s="82"/>
      <c r="AH3" s="82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153"/>
      <c r="BC3" s="82"/>
      <c r="BD3" s="82"/>
      <c r="BE3" s="82"/>
      <c r="BF3" s="154"/>
    </row>
    <row r="4" spans="1:58" ht="16" thickBot="1" x14ac:dyDescent="0.25">
      <c r="A4" s="155" t="s">
        <v>101</v>
      </c>
      <c r="B4" s="50" t="s">
        <v>102</v>
      </c>
      <c r="C4" s="50" t="s">
        <v>120</v>
      </c>
      <c r="D4" s="50" t="s">
        <v>125</v>
      </c>
      <c r="E4" s="50" t="s">
        <v>149</v>
      </c>
      <c r="F4" s="53" t="s">
        <v>150</v>
      </c>
      <c r="G4" s="50" t="s">
        <v>131</v>
      </c>
      <c r="H4" s="53" t="s">
        <v>105</v>
      </c>
      <c r="I4" s="50" t="s">
        <v>127</v>
      </c>
      <c r="J4" s="108" t="s">
        <v>126</v>
      </c>
      <c r="K4" s="50" t="s">
        <v>130</v>
      </c>
      <c r="L4" s="108" t="s">
        <v>129</v>
      </c>
      <c r="M4" s="50" t="s">
        <v>113</v>
      </c>
      <c r="N4" s="108" t="s">
        <v>112</v>
      </c>
      <c r="O4" s="50" t="s">
        <v>122</v>
      </c>
      <c r="P4" s="50" t="s">
        <v>135</v>
      </c>
      <c r="Q4" s="5" t="s">
        <v>101</v>
      </c>
      <c r="R4" s="50" t="s">
        <v>136</v>
      </c>
      <c r="S4" s="108" t="s">
        <v>114</v>
      </c>
      <c r="T4" s="50" t="s">
        <v>124</v>
      </c>
      <c r="U4" s="108" t="s">
        <v>152</v>
      </c>
      <c r="V4" s="50" t="s">
        <v>153</v>
      </c>
      <c r="W4" s="108" t="s">
        <v>154</v>
      </c>
      <c r="X4" s="50" t="s">
        <v>155</v>
      </c>
      <c r="Y4" s="108" t="s">
        <v>109</v>
      </c>
      <c r="Z4" s="50" t="s">
        <v>121</v>
      </c>
      <c r="AA4" s="108" t="s">
        <v>108</v>
      </c>
      <c r="AB4" s="50" t="s">
        <v>151</v>
      </c>
      <c r="AC4" s="108" t="s">
        <v>141</v>
      </c>
      <c r="AD4" s="50" t="s">
        <v>128</v>
      </c>
      <c r="AE4" s="108" t="s">
        <v>132</v>
      </c>
      <c r="AF4" s="50" t="s">
        <v>111</v>
      </c>
      <c r="AG4" s="108" t="s">
        <v>110</v>
      </c>
      <c r="AH4" s="78" t="s">
        <v>101</v>
      </c>
      <c r="AI4" s="108" t="s">
        <v>118</v>
      </c>
      <c r="AJ4" s="50" t="s">
        <v>133</v>
      </c>
      <c r="AK4" s="108" t="s">
        <v>106</v>
      </c>
      <c r="AL4" s="50" t="s">
        <v>123</v>
      </c>
      <c r="AM4" s="108" t="s">
        <v>161</v>
      </c>
      <c r="AN4" s="50" t="s">
        <v>119</v>
      </c>
      <c r="AO4" s="108" t="s">
        <v>165</v>
      </c>
      <c r="AP4" s="50" t="s">
        <v>134</v>
      </c>
      <c r="AQ4" s="108" t="s">
        <v>156</v>
      </c>
      <c r="AR4" s="50" t="s">
        <v>158</v>
      </c>
      <c r="AS4" s="108" t="s">
        <v>157</v>
      </c>
      <c r="AT4" s="50" t="s">
        <v>166</v>
      </c>
      <c r="AU4" s="108" t="s">
        <v>168</v>
      </c>
      <c r="AV4" s="50" t="s">
        <v>169</v>
      </c>
      <c r="AW4" s="108" t="s">
        <v>162</v>
      </c>
      <c r="AX4" s="50" t="s">
        <v>142</v>
      </c>
      <c r="AY4" s="108" t="s">
        <v>159</v>
      </c>
      <c r="AZ4" s="50" t="s">
        <v>137</v>
      </c>
      <c r="BA4" s="53" t="s">
        <v>107</v>
      </c>
      <c r="BB4" s="50" t="s">
        <v>182</v>
      </c>
      <c r="BC4" s="53" t="s">
        <v>183</v>
      </c>
      <c r="BD4" s="133" t="s">
        <v>117</v>
      </c>
      <c r="BE4" s="133" t="s">
        <v>146</v>
      </c>
      <c r="BF4" s="133" t="s">
        <v>239</v>
      </c>
    </row>
    <row r="5" spans="1:58" x14ac:dyDescent="0.2">
      <c r="A5" s="150" t="s">
        <v>139</v>
      </c>
      <c r="B5" s="96">
        <v>203210158</v>
      </c>
      <c r="C5" s="40">
        <v>993663</v>
      </c>
      <c r="D5" s="96">
        <v>737681</v>
      </c>
      <c r="E5" s="96">
        <v>444330</v>
      </c>
      <c r="F5" s="31">
        <v>5688903</v>
      </c>
      <c r="G5" s="96">
        <v>948844</v>
      </c>
      <c r="H5" s="31">
        <v>3031705</v>
      </c>
      <c r="I5" s="96">
        <v>18236882</v>
      </c>
      <c r="J5" s="56">
        <v>7168143</v>
      </c>
      <c r="K5" s="96">
        <v>11793864</v>
      </c>
      <c r="L5" s="31">
        <v>10650903</v>
      </c>
      <c r="M5" s="96">
        <v>5193665</v>
      </c>
      <c r="N5" s="31">
        <v>11109450</v>
      </c>
      <c r="O5" s="35">
        <v>8875068</v>
      </c>
      <c r="P5" s="63">
        <v>4417731</v>
      </c>
      <c r="Q5" s="150" t="s">
        <v>139</v>
      </c>
      <c r="R5" s="35">
        <v>3804971</v>
      </c>
      <c r="S5" s="54">
        <v>2824376</v>
      </c>
      <c r="T5" s="35">
        <v>4676495</v>
      </c>
      <c r="U5" s="54">
        <v>617761</v>
      </c>
      <c r="V5" s="35">
        <v>665507</v>
      </c>
      <c r="W5" s="54">
        <v>1482412</v>
      </c>
      <c r="X5" s="35">
        <v>2246578</v>
      </c>
      <c r="Y5" s="54">
        <v>548093</v>
      </c>
      <c r="Z5" s="35">
        <v>3922391</v>
      </c>
      <c r="AA5" s="54">
        <v>756492</v>
      </c>
      <c r="AB5" s="35">
        <v>4648479</v>
      </c>
      <c r="AC5" s="54">
        <v>1744236</v>
      </c>
      <c r="AD5" s="35">
        <v>5082036</v>
      </c>
      <c r="AE5" s="54">
        <v>2590509</v>
      </c>
      <c r="AF5" s="35">
        <v>4589569</v>
      </c>
      <c r="AG5" s="54">
        <v>6789383</v>
      </c>
      <c r="AH5" s="137" t="s">
        <v>139</v>
      </c>
      <c r="AI5" s="54">
        <v>3218697</v>
      </c>
      <c r="AJ5" s="35">
        <v>3923726</v>
      </c>
      <c r="AK5" s="54">
        <v>3444148</v>
      </c>
      <c r="AL5" s="35">
        <v>2216850</v>
      </c>
      <c r="AM5" s="54">
        <v>1923240</v>
      </c>
      <c r="AN5" s="35">
        <v>3640442</v>
      </c>
      <c r="AO5" s="54">
        <v>2559175</v>
      </c>
      <c r="AP5" s="35">
        <v>11195416</v>
      </c>
      <c r="AQ5" s="54">
        <v>694409</v>
      </c>
      <c r="AR5" s="35">
        <v>712567</v>
      </c>
      <c r="AS5" s="54">
        <v>332416</v>
      </c>
      <c r="AT5" s="35">
        <v>2207259</v>
      </c>
      <c r="AU5" s="54">
        <v>1015998</v>
      </c>
      <c r="AV5" s="35">
        <v>1770893</v>
      </c>
      <c r="AW5" s="54">
        <v>1059273</v>
      </c>
      <c r="AX5" s="35">
        <v>488738</v>
      </c>
      <c r="AY5" s="54">
        <v>3409161</v>
      </c>
      <c r="AZ5" s="35">
        <v>2091385</v>
      </c>
      <c r="BA5" s="54">
        <v>19957304</v>
      </c>
      <c r="BB5" s="35">
        <v>300382</v>
      </c>
      <c r="BC5" s="54">
        <v>768559</v>
      </c>
      <c r="BD5" s="35">
        <f>SUM(C5:BC5)</f>
        <v>203210158</v>
      </c>
      <c r="BE5" s="96">
        <v>203210158</v>
      </c>
      <c r="BF5" s="137" t="s">
        <v>139</v>
      </c>
    </row>
    <row r="6" spans="1:58" x14ac:dyDescent="0.2">
      <c r="A6" s="48" t="s">
        <v>140</v>
      </c>
      <c r="B6" s="39">
        <f>B5-B7</f>
        <v>193590856</v>
      </c>
      <c r="C6" s="66">
        <f>C5-C7</f>
        <v>950649</v>
      </c>
      <c r="D6" s="66">
        <f t="shared" ref="D6:BC6" si="0">D5-D7</f>
        <v>700633</v>
      </c>
      <c r="E6" s="66">
        <f t="shared" si="0"/>
        <v>425848</v>
      </c>
      <c r="F6" s="91">
        <f t="shared" si="0"/>
        <v>5194243</v>
      </c>
      <c r="G6" s="66">
        <f t="shared" si="0"/>
        <v>874470</v>
      </c>
      <c r="H6" s="91">
        <f t="shared" si="0"/>
        <v>2770091</v>
      </c>
      <c r="I6" s="66">
        <f t="shared" si="0"/>
        <v>16127106</v>
      </c>
      <c r="J6" s="91">
        <f t="shared" si="0"/>
        <v>6533325</v>
      </c>
      <c r="K6" s="66">
        <f t="shared" si="0"/>
        <v>11347969</v>
      </c>
      <c r="L6" s="91">
        <f t="shared" si="0"/>
        <v>10334407</v>
      </c>
      <c r="M6" s="66">
        <f t="shared" si="0"/>
        <v>5110467</v>
      </c>
      <c r="N6" s="91">
        <f t="shared" si="0"/>
        <v>10480552</v>
      </c>
      <c r="O6" s="66">
        <f t="shared" si="0"/>
        <v>8450759</v>
      </c>
      <c r="P6" s="91">
        <f t="shared" si="0"/>
        <v>4287062</v>
      </c>
      <c r="Q6" s="48" t="s">
        <v>140</v>
      </c>
      <c r="R6" s="66">
        <f t="shared" si="0"/>
        <v>3706915</v>
      </c>
      <c r="S6" s="91">
        <f t="shared" si="0"/>
        <v>2784159</v>
      </c>
      <c r="T6" s="66">
        <f t="shared" si="0"/>
        <v>4610751</v>
      </c>
      <c r="U6" s="91">
        <f t="shared" si="0"/>
        <v>599324</v>
      </c>
      <c r="V6" s="66">
        <f t="shared" si="0"/>
        <v>654608</v>
      </c>
      <c r="W6" s="91">
        <f t="shared" si="0"/>
        <v>1453616</v>
      </c>
      <c r="X6" s="66">
        <f t="shared" si="0"/>
        <v>2218736</v>
      </c>
      <c r="Y6" s="91">
        <f t="shared" si="0"/>
        <v>532445</v>
      </c>
      <c r="Z6" s="66">
        <f t="shared" si="0"/>
        <v>3798046</v>
      </c>
      <c r="AA6" s="91">
        <f t="shared" si="0"/>
        <v>722930</v>
      </c>
      <c r="AB6" s="66">
        <f t="shared" si="0"/>
        <v>4576198</v>
      </c>
      <c r="AC6" s="91">
        <f t="shared" si="0"/>
        <v>1727574</v>
      </c>
      <c r="AD6" s="66">
        <f t="shared" si="0"/>
        <v>5053416</v>
      </c>
      <c r="AE6" s="91">
        <f t="shared" si="0"/>
        <v>2576145</v>
      </c>
      <c r="AF6" s="66">
        <f t="shared" si="0"/>
        <v>4556581</v>
      </c>
      <c r="AG6" s="91">
        <f t="shared" si="0"/>
        <v>6249099</v>
      </c>
      <c r="AH6" s="32" t="s">
        <v>140</v>
      </c>
      <c r="AI6" s="91">
        <f t="shared" si="0"/>
        <v>3202144</v>
      </c>
      <c r="AJ6" s="66">
        <f t="shared" si="0"/>
        <v>3904702</v>
      </c>
      <c r="AK6" s="91">
        <f t="shared" si="0"/>
        <v>3428160</v>
      </c>
      <c r="AL6" s="66">
        <f t="shared" si="0"/>
        <v>2208725</v>
      </c>
      <c r="AM6" s="91">
        <f t="shared" si="0"/>
        <v>1914953</v>
      </c>
      <c r="AN6" s="66">
        <f t="shared" si="0"/>
        <v>3600900</v>
      </c>
      <c r="AO6" s="91">
        <f t="shared" si="0"/>
        <v>2539015</v>
      </c>
      <c r="AP6" s="66">
        <f t="shared" si="0"/>
        <v>10885644</v>
      </c>
      <c r="AQ6" s="91">
        <f t="shared" si="0"/>
        <v>674775</v>
      </c>
      <c r="AR6" s="66">
        <f t="shared" si="0"/>
        <v>699995</v>
      </c>
      <c r="AS6" s="91">
        <f t="shared" si="0"/>
        <v>325427</v>
      </c>
      <c r="AT6" s="66">
        <f t="shared" si="0"/>
        <v>2146948</v>
      </c>
      <c r="AU6" s="91">
        <f t="shared" si="0"/>
        <v>993488</v>
      </c>
      <c r="AV6" s="66">
        <f t="shared" si="0"/>
        <v>1694323</v>
      </c>
      <c r="AW6" s="91">
        <f t="shared" si="0"/>
        <v>1029700</v>
      </c>
      <c r="AX6" s="66">
        <f t="shared" si="0"/>
        <v>470559</v>
      </c>
      <c r="AY6" s="91">
        <f t="shared" si="0"/>
        <v>3253141</v>
      </c>
      <c r="AZ6" s="66">
        <f t="shared" si="0"/>
        <v>2025236</v>
      </c>
      <c r="BA6" s="91">
        <f t="shared" si="0"/>
        <v>18199314</v>
      </c>
      <c r="BB6" s="66">
        <f t="shared" si="0"/>
        <v>292619</v>
      </c>
      <c r="BC6" s="91">
        <f t="shared" si="0"/>
        <v>692964</v>
      </c>
      <c r="BD6" s="35">
        <f t="shared" ref="BD6:BD15" si="1">SUM(C6:BC6)</f>
        <v>193590856</v>
      </c>
      <c r="BE6" s="39">
        <f>BE5-BE7</f>
        <v>193590856</v>
      </c>
      <c r="BF6" s="32" t="s">
        <v>140</v>
      </c>
    </row>
    <row r="7" spans="1:58" ht="16" thickBot="1" x14ac:dyDescent="0.25">
      <c r="A7" s="69" t="s">
        <v>103</v>
      </c>
      <c r="B7" s="42">
        <v>9619302</v>
      </c>
      <c r="C7" s="66">
        <v>43014</v>
      </c>
      <c r="D7" s="83">
        <v>37048</v>
      </c>
      <c r="E7" s="83">
        <v>18482</v>
      </c>
      <c r="F7" s="88">
        <v>494660</v>
      </c>
      <c r="G7" s="83">
        <v>74374</v>
      </c>
      <c r="H7" s="88">
        <v>261614</v>
      </c>
      <c r="I7" s="83">
        <v>2109776</v>
      </c>
      <c r="J7" s="88">
        <v>634818</v>
      </c>
      <c r="K7" s="83">
        <v>445895</v>
      </c>
      <c r="L7" s="88">
        <v>316496</v>
      </c>
      <c r="M7" s="83">
        <v>83198</v>
      </c>
      <c r="N7" s="112">
        <v>628898</v>
      </c>
      <c r="O7" s="83">
        <v>424309</v>
      </c>
      <c r="P7" s="43">
        <v>130669</v>
      </c>
      <c r="Q7" s="69" t="s">
        <v>103</v>
      </c>
      <c r="R7" s="83">
        <v>98056</v>
      </c>
      <c r="S7" s="88">
        <v>40217</v>
      </c>
      <c r="T7" s="83">
        <v>65744</v>
      </c>
      <c r="U7" s="88">
        <v>18437</v>
      </c>
      <c r="V7" s="83">
        <v>10899</v>
      </c>
      <c r="W7" s="88">
        <v>28796</v>
      </c>
      <c r="X7" s="83">
        <v>27842</v>
      </c>
      <c r="Y7" s="88">
        <v>15648</v>
      </c>
      <c r="Z7" s="83">
        <v>124345</v>
      </c>
      <c r="AA7" s="88">
        <v>33562</v>
      </c>
      <c r="AB7" s="83">
        <v>72281</v>
      </c>
      <c r="AC7" s="88">
        <v>16662</v>
      </c>
      <c r="AD7" s="83">
        <v>28620</v>
      </c>
      <c r="AE7" s="88">
        <v>14364</v>
      </c>
      <c r="AF7" s="83">
        <v>32988</v>
      </c>
      <c r="AG7" s="88">
        <v>540284</v>
      </c>
      <c r="AH7" s="41" t="s">
        <v>103</v>
      </c>
      <c r="AI7" s="88">
        <v>16553</v>
      </c>
      <c r="AJ7" s="83">
        <v>19024</v>
      </c>
      <c r="AK7" s="88">
        <v>15988</v>
      </c>
      <c r="AL7" s="83">
        <v>8125</v>
      </c>
      <c r="AM7" s="88">
        <v>8287</v>
      </c>
      <c r="AN7" s="83">
        <v>39542</v>
      </c>
      <c r="AO7" s="88">
        <v>20160</v>
      </c>
      <c r="AP7" s="83">
        <v>309772</v>
      </c>
      <c r="AQ7" s="88">
        <v>19634</v>
      </c>
      <c r="AR7" s="83">
        <v>12572</v>
      </c>
      <c r="AS7" s="88">
        <v>6989</v>
      </c>
      <c r="AT7" s="83">
        <v>60311</v>
      </c>
      <c r="AU7" s="88">
        <v>22510</v>
      </c>
      <c r="AV7" s="83">
        <v>76570</v>
      </c>
      <c r="AW7" s="88">
        <v>29573</v>
      </c>
      <c r="AX7" s="83">
        <v>18179</v>
      </c>
      <c r="AY7" s="88">
        <v>156020</v>
      </c>
      <c r="AZ7" s="83">
        <v>66149</v>
      </c>
      <c r="BA7" s="88">
        <v>1757990</v>
      </c>
      <c r="BB7" s="83">
        <v>7763</v>
      </c>
      <c r="BC7" s="88">
        <v>75595</v>
      </c>
      <c r="BD7" s="137">
        <f t="shared" si="1"/>
        <v>9619302</v>
      </c>
      <c r="BE7" s="42">
        <v>9619302</v>
      </c>
      <c r="BF7" s="41" t="s">
        <v>103</v>
      </c>
    </row>
    <row r="8" spans="1:58" ht="16" thickBot="1" x14ac:dyDescent="0.25">
      <c r="A8" s="48" t="s">
        <v>104</v>
      </c>
      <c r="B8" s="42">
        <v>9619302</v>
      </c>
      <c r="C8" s="39">
        <v>43014</v>
      </c>
      <c r="D8" s="42">
        <v>37048</v>
      </c>
      <c r="E8" s="42">
        <v>18482</v>
      </c>
      <c r="F8" s="71">
        <v>494660</v>
      </c>
      <c r="G8" s="42">
        <v>74374</v>
      </c>
      <c r="H8" s="71">
        <v>261614</v>
      </c>
      <c r="I8" s="42">
        <v>2109776</v>
      </c>
      <c r="J8" s="71">
        <v>634818</v>
      </c>
      <c r="K8" s="42">
        <v>445895</v>
      </c>
      <c r="L8" s="71">
        <v>316496</v>
      </c>
      <c r="M8" s="42">
        <v>83198</v>
      </c>
      <c r="N8" s="113">
        <v>628898</v>
      </c>
      <c r="O8" s="42">
        <v>424309</v>
      </c>
      <c r="P8" s="70">
        <v>130669</v>
      </c>
      <c r="Q8" s="48" t="s">
        <v>104</v>
      </c>
      <c r="R8" s="42">
        <v>98056</v>
      </c>
      <c r="S8" s="71">
        <v>40217</v>
      </c>
      <c r="T8" s="42">
        <v>65744</v>
      </c>
      <c r="U8" s="71">
        <v>18437</v>
      </c>
      <c r="V8" s="42">
        <v>10899</v>
      </c>
      <c r="W8" s="71">
        <v>28796</v>
      </c>
      <c r="X8" s="42">
        <v>27842</v>
      </c>
      <c r="Y8" s="71">
        <v>15648</v>
      </c>
      <c r="Z8" s="42">
        <v>124345</v>
      </c>
      <c r="AA8" s="71">
        <v>33562</v>
      </c>
      <c r="AB8" s="42">
        <v>72281</v>
      </c>
      <c r="AC8" s="71">
        <v>16662</v>
      </c>
      <c r="AD8" s="42">
        <v>28620</v>
      </c>
      <c r="AE8" s="71">
        <v>14364</v>
      </c>
      <c r="AF8" s="42">
        <v>32988</v>
      </c>
      <c r="AG8" s="71">
        <v>540284</v>
      </c>
      <c r="AH8" s="32" t="s">
        <v>104</v>
      </c>
      <c r="AI8" s="71">
        <v>16553</v>
      </c>
      <c r="AJ8" s="42">
        <v>19024</v>
      </c>
      <c r="AK8" s="71">
        <v>15988</v>
      </c>
      <c r="AL8" s="42">
        <v>8125</v>
      </c>
      <c r="AM8" s="71">
        <v>8287</v>
      </c>
      <c r="AN8" s="42">
        <v>39542</v>
      </c>
      <c r="AO8" s="71">
        <v>20160</v>
      </c>
      <c r="AP8" s="42">
        <v>309772</v>
      </c>
      <c r="AQ8" s="71">
        <v>19634</v>
      </c>
      <c r="AR8" s="42">
        <v>12572</v>
      </c>
      <c r="AS8" s="71">
        <v>6989</v>
      </c>
      <c r="AT8" s="42">
        <v>60311</v>
      </c>
      <c r="AU8" s="71">
        <v>22510</v>
      </c>
      <c r="AV8" s="42">
        <v>76570</v>
      </c>
      <c r="AW8" s="71">
        <v>29573</v>
      </c>
      <c r="AX8" s="42">
        <v>18179</v>
      </c>
      <c r="AY8" s="71">
        <v>156020</v>
      </c>
      <c r="AZ8" s="42">
        <v>66149</v>
      </c>
      <c r="BA8" s="71">
        <v>1757990</v>
      </c>
      <c r="BB8" s="42">
        <v>7763</v>
      </c>
      <c r="BC8" s="71">
        <v>75595</v>
      </c>
      <c r="BD8" s="78">
        <f t="shared" si="1"/>
        <v>9619302</v>
      </c>
      <c r="BE8" s="42">
        <v>9619302</v>
      </c>
      <c r="BF8" s="32" t="s">
        <v>104</v>
      </c>
    </row>
    <row r="9" spans="1:58" s="29" customFormat="1" ht="16" thickBot="1" x14ac:dyDescent="0.25">
      <c r="A9" s="84" t="s">
        <v>71</v>
      </c>
      <c r="B9" s="42">
        <f>SUM(B10:B15)</f>
        <v>9303570</v>
      </c>
      <c r="C9" s="42">
        <f t="shared" ref="C9:BC9" si="2">SUM(C10:C15)</f>
        <v>42322</v>
      </c>
      <c r="D9" s="42">
        <f t="shared" si="2"/>
        <v>36370</v>
      </c>
      <c r="E9" s="42">
        <f t="shared" si="2"/>
        <v>18143</v>
      </c>
      <c r="F9" s="42">
        <f t="shared" si="2"/>
        <v>477949</v>
      </c>
      <c r="G9" s="42">
        <f t="shared" si="2"/>
        <v>71414</v>
      </c>
      <c r="H9" s="42">
        <f t="shared" si="2"/>
        <v>250065</v>
      </c>
      <c r="I9" s="42">
        <f t="shared" si="2"/>
        <v>2042264</v>
      </c>
      <c r="J9" s="42">
        <f t="shared" si="2"/>
        <v>613206</v>
      </c>
      <c r="K9" s="42">
        <f t="shared" si="2"/>
        <v>426634</v>
      </c>
      <c r="L9" s="42">
        <f t="shared" si="2"/>
        <v>303120</v>
      </c>
      <c r="M9" s="42">
        <f t="shared" si="2"/>
        <v>80304</v>
      </c>
      <c r="N9" s="42">
        <f t="shared" si="2"/>
        <v>607593</v>
      </c>
      <c r="O9" s="42">
        <f t="shared" si="2"/>
        <v>412541</v>
      </c>
      <c r="P9" s="42">
        <f t="shared" si="2"/>
        <v>124219</v>
      </c>
      <c r="Q9" s="84" t="s">
        <v>71</v>
      </c>
      <c r="R9" s="42">
        <f t="shared" si="2"/>
        <v>93534</v>
      </c>
      <c r="S9" s="42">
        <f t="shared" si="2"/>
        <v>39002</v>
      </c>
      <c r="T9" s="42">
        <f t="shared" si="2"/>
        <v>62446</v>
      </c>
      <c r="U9" s="42">
        <f t="shared" si="2"/>
        <v>17958</v>
      </c>
      <c r="V9" s="42">
        <f t="shared" si="2"/>
        <v>10539</v>
      </c>
      <c r="W9" s="42">
        <f t="shared" si="2"/>
        <v>27482</v>
      </c>
      <c r="X9" s="42">
        <f t="shared" si="2"/>
        <v>26894</v>
      </c>
      <c r="Y9" s="42">
        <f t="shared" si="2"/>
        <v>14875</v>
      </c>
      <c r="Z9" s="42">
        <f t="shared" si="2"/>
        <v>120253</v>
      </c>
      <c r="AA9" s="42">
        <f t="shared" si="2"/>
        <v>32435</v>
      </c>
      <c r="AB9" s="42">
        <f t="shared" si="2"/>
        <v>69957</v>
      </c>
      <c r="AC9" s="42">
        <f t="shared" si="2"/>
        <v>16101</v>
      </c>
      <c r="AD9" s="42">
        <f t="shared" si="2"/>
        <v>27581</v>
      </c>
      <c r="AE9" s="42">
        <f t="shared" si="2"/>
        <v>13926</v>
      </c>
      <c r="AF9" s="42">
        <f t="shared" si="2"/>
        <v>31864</v>
      </c>
      <c r="AG9" s="42">
        <f t="shared" si="2"/>
        <v>525364</v>
      </c>
      <c r="AH9" s="118" t="s">
        <v>71</v>
      </c>
      <c r="AI9" s="141">
        <f t="shared" si="2"/>
        <v>15967</v>
      </c>
      <c r="AJ9" s="42">
        <f t="shared" si="2"/>
        <v>18341</v>
      </c>
      <c r="AK9" s="42">
        <f t="shared" si="2"/>
        <v>15602</v>
      </c>
      <c r="AL9" s="42">
        <f t="shared" si="2"/>
        <v>7878</v>
      </c>
      <c r="AM9" s="42">
        <f t="shared" si="2"/>
        <v>8025</v>
      </c>
      <c r="AN9" s="42">
        <f t="shared" si="2"/>
        <v>37377</v>
      </c>
      <c r="AO9" s="42">
        <f t="shared" si="2"/>
        <v>19416</v>
      </c>
      <c r="AP9" s="42">
        <f t="shared" si="2"/>
        <v>301504</v>
      </c>
      <c r="AQ9" s="42">
        <f t="shared" si="2"/>
        <v>19273</v>
      </c>
      <c r="AR9" s="42">
        <f t="shared" si="2"/>
        <v>12227</v>
      </c>
      <c r="AS9" s="42">
        <f t="shared" si="2"/>
        <v>6785</v>
      </c>
      <c r="AT9" s="42">
        <f t="shared" si="2"/>
        <v>58092</v>
      </c>
      <c r="AU9" s="42">
        <f t="shared" si="2"/>
        <v>21724</v>
      </c>
      <c r="AV9" s="42">
        <f t="shared" si="2"/>
        <v>73388</v>
      </c>
      <c r="AW9" s="42">
        <f t="shared" si="2"/>
        <v>27313</v>
      </c>
      <c r="AX9" s="42">
        <f t="shared" si="2"/>
        <v>17643</v>
      </c>
      <c r="AY9" s="42">
        <f t="shared" si="2"/>
        <v>150866</v>
      </c>
      <c r="AZ9" s="42">
        <f t="shared" si="2"/>
        <v>63154</v>
      </c>
      <c r="BA9" s="42">
        <f t="shared" si="2"/>
        <v>1711889</v>
      </c>
      <c r="BB9" s="42">
        <f t="shared" si="2"/>
        <v>7362</v>
      </c>
      <c r="BC9" s="42">
        <f t="shared" si="2"/>
        <v>73389</v>
      </c>
      <c r="BD9" s="78">
        <f t="shared" si="1"/>
        <v>9303570</v>
      </c>
      <c r="BE9" s="156">
        <f>SUM(BE10:BE15)</f>
        <v>9303570</v>
      </c>
      <c r="BF9" s="118" t="s">
        <v>71</v>
      </c>
    </row>
    <row r="10" spans="1:58" x14ac:dyDescent="0.2">
      <c r="A10" s="46" t="s">
        <v>72</v>
      </c>
      <c r="B10" s="40">
        <f>B21+B46+B64</f>
        <v>5712026</v>
      </c>
      <c r="C10" s="89">
        <f t="shared" ref="C10:BC10" si="3">C21+C46+C64</f>
        <v>9522</v>
      </c>
      <c r="D10" s="89">
        <f t="shared" si="3"/>
        <v>13445</v>
      </c>
      <c r="E10" s="89">
        <f t="shared" si="3"/>
        <v>6710</v>
      </c>
      <c r="F10" s="89">
        <f t="shared" si="3"/>
        <v>303756</v>
      </c>
      <c r="G10" s="89">
        <f t="shared" si="3"/>
        <v>50585</v>
      </c>
      <c r="H10" s="89">
        <f t="shared" si="3"/>
        <v>190783</v>
      </c>
      <c r="I10" s="89">
        <f t="shared" si="3"/>
        <v>1438531</v>
      </c>
      <c r="J10" s="89">
        <f t="shared" si="3"/>
        <v>467235</v>
      </c>
      <c r="K10" s="89">
        <f t="shared" si="3"/>
        <v>374220</v>
      </c>
      <c r="L10" s="89">
        <f t="shared" si="3"/>
        <v>251739</v>
      </c>
      <c r="M10" s="89">
        <f t="shared" si="3"/>
        <v>58910</v>
      </c>
      <c r="N10" s="89">
        <f t="shared" si="3"/>
        <v>454446</v>
      </c>
      <c r="O10" s="89">
        <f t="shared" si="3"/>
        <v>276233</v>
      </c>
      <c r="P10" s="89">
        <f t="shared" si="3"/>
        <v>105704</v>
      </c>
      <c r="Q10" s="46" t="s">
        <v>72</v>
      </c>
      <c r="R10" s="89">
        <f t="shared" si="3"/>
        <v>73663</v>
      </c>
      <c r="S10" s="89">
        <f t="shared" si="3"/>
        <v>30492</v>
      </c>
      <c r="T10" s="89">
        <f t="shared" si="3"/>
        <v>46212</v>
      </c>
      <c r="U10" s="89">
        <f t="shared" si="3"/>
        <v>14224</v>
      </c>
      <c r="V10" s="89">
        <f t="shared" si="3"/>
        <v>8814</v>
      </c>
      <c r="W10" s="89">
        <f t="shared" si="3"/>
        <v>22197</v>
      </c>
      <c r="X10" s="89">
        <f t="shared" si="3"/>
        <v>16253</v>
      </c>
      <c r="Y10" s="89">
        <f t="shared" si="3"/>
        <v>10829</v>
      </c>
      <c r="Z10" s="89">
        <f t="shared" si="3"/>
        <v>78271</v>
      </c>
      <c r="AA10" s="89">
        <f t="shared" si="3"/>
        <v>14171</v>
      </c>
      <c r="AB10" s="89">
        <f t="shared" si="3"/>
        <v>39331</v>
      </c>
      <c r="AC10" s="89">
        <f t="shared" si="3"/>
        <v>12614</v>
      </c>
      <c r="AD10" s="89">
        <f t="shared" si="3"/>
        <v>17055</v>
      </c>
      <c r="AE10" s="89">
        <f t="shared" si="3"/>
        <v>8728</v>
      </c>
      <c r="AF10" s="89">
        <f t="shared" si="3"/>
        <v>19662</v>
      </c>
      <c r="AG10" s="89">
        <f t="shared" si="3"/>
        <v>220590</v>
      </c>
      <c r="AH10" s="34" t="s">
        <v>72</v>
      </c>
      <c r="AI10" s="142">
        <f t="shared" si="3"/>
        <v>10277</v>
      </c>
      <c r="AJ10" s="89">
        <f t="shared" si="3"/>
        <v>10955</v>
      </c>
      <c r="AK10" s="89">
        <f t="shared" si="3"/>
        <v>10068</v>
      </c>
      <c r="AL10" s="89">
        <f t="shared" si="3"/>
        <v>4449</v>
      </c>
      <c r="AM10" s="89">
        <f t="shared" si="3"/>
        <v>5351</v>
      </c>
      <c r="AN10" s="89">
        <f t="shared" si="3"/>
        <v>15586</v>
      </c>
      <c r="AO10" s="89">
        <f t="shared" si="3"/>
        <v>11395</v>
      </c>
      <c r="AP10" s="89">
        <f t="shared" si="3"/>
        <v>62887</v>
      </c>
      <c r="AQ10" s="89">
        <f t="shared" si="3"/>
        <v>13976</v>
      </c>
      <c r="AR10" s="89">
        <f t="shared" si="3"/>
        <v>7440</v>
      </c>
      <c r="AS10" s="89">
        <f t="shared" si="3"/>
        <v>4766</v>
      </c>
      <c r="AT10" s="89">
        <f t="shared" si="3"/>
        <v>39117</v>
      </c>
      <c r="AU10" s="89">
        <f t="shared" si="3"/>
        <v>6920</v>
      </c>
      <c r="AV10" s="89">
        <f t="shared" si="3"/>
        <v>27249</v>
      </c>
      <c r="AW10" s="89">
        <f t="shared" si="3"/>
        <v>19196</v>
      </c>
      <c r="AX10" s="89">
        <f t="shared" si="3"/>
        <v>9637</v>
      </c>
      <c r="AY10" s="89">
        <f t="shared" si="3"/>
        <v>85623</v>
      </c>
      <c r="AZ10" s="89">
        <f t="shared" si="3"/>
        <v>37719</v>
      </c>
      <c r="BA10" s="89">
        <f t="shared" si="3"/>
        <v>685178</v>
      </c>
      <c r="BB10" s="89">
        <f t="shared" si="3"/>
        <v>3717</v>
      </c>
      <c r="BC10" s="89">
        <f t="shared" si="3"/>
        <v>5595</v>
      </c>
      <c r="BD10" s="35">
        <f t="shared" si="1"/>
        <v>5712026</v>
      </c>
      <c r="BE10" s="40">
        <f>BE21+BE46+BE64</f>
        <v>5712026</v>
      </c>
      <c r="BF10" s="34" t="s">
        <v>72</v>
      </c>
    </row>
    <row r="11" spans="1:58" x14ac:dyDescent="0.2">
      <c r="A11" s="46" t="s">
        <v>73</v>
      </c>
      <c r="B11" s="40">
        <f>SUM(B67:B78)</f>
        <v>824887</v>
      </c>
      <c r="C11" s="89">
        <f t="shared" ref="C11:BC11" si="4">SUM(C67:C78)</f>
        <v>910</v>
      </c>
      <c r="D11" s="89">
        <f t="shared" si="4"/>
        <v>1009</v>
      </c>
      <c r="E11" s="89">
        <f t="shared" si="4"/>
        <v>584</v>
      </c>
      <c r="F11" s="89">
        <f t="shared" si="4"/>
        <v>23681</v>
      </c>
      <c r="G11" s="89">
        <f t="shared" si="4"/>
        <v>3569</v>
      </c>
      <c r="H11" s="89">
        <f t="shared" si="4"/>
        <v>7991</v>
      </c>
      <c r="I11" s="89">
        <f t="shared" si="4"/>
        <v>133114</v>
      </c>
      <c r="J11" s="89">
        <f t="shared" si="4"/>
        <v>27569</v>
      </c>
      <c r="K11" s="89">
        <f t="shared" si="4"/>
        <v>21177</v>
      </c>
      <c r="L11" s="89">
        <f t="shared" si="4"/>
        <v>19834</v>
      </c>
      <c r="M11" s="89">
        <f t="shared" si="4"/>
        <v>6397</v>
      </c>
      <c r="N11" s="89">
        <f t="shared" si="4"/>
        <v>40449</v>
      </c>
      <c r="O11" s="89">
        <f t="shared" si="4"/>
        <v>25783</v>
      </c>
      <c r="P11" s="89">
        <f t="shared" si="4"/>
        <v>6581</v>
      </c>
      <c r="Q11" s="46" t="s">
        <v>73</v>
      </c>
      <c r="R11" s="89">
        <f t="shared" si="4"/>
        <v>5295</v>
      </c>
      <c r="S11" s="89">
        <f t="shared" si="4"/>
        <v>2880</v>
      </c>
      <c r="T11" s="89">
        <f t="shared" si="4"/>
        <v>6832</v>
      </c>
      <c r="U11" s="89">
        <f t="shared" si="4"/>
        <v>728</v>
      </c>
      <c r="V11" s="89">
        <f t="shared" si="4"/>
        <v>586</v>
      </c>
      <c r="W11" s="89">
        <f t="shared" si="4"/>
        <v>1729</v>
      </c>
      <c r="X11" s="89">
        <f t="shared" si="4"/>
        <v>3713</v>
      </c>
      <c r="Y11" s="89">
        <f t="shared" si="4"/>
        <v>1812</v>
      </c>
      <c r="Z11" s="89">
        <f t="shared" si="4"/>
        <v>15743</v>
      </c>
      <c r="AA11" s="89">
        <f t="shared" si="4"/>
        <v>5672</v>
      </c>
      <c r="AB11" s="89">
        <f t="shared" si="4"/>
        <v>13602</v>
      </c>
      <c r="AC11" s="89">
        <f t="shared" si="4"/>
        <v>2076</v>
      </c>
      <c r="AD11" s="89">
        <f t="shared" si="4"/>
        <v>4567</v>
      </c>
      <c r="AE11" s="89">
        <f t="shared" si="4"/>
        <v>2151</v>
      </c>
      <c r="AF11" s="89">
        <f t="shared" si="4"/>
        <v>4302</v>
      </c>
      <c r="AG11" s="89">
        <f t="shared" si="4"/>
        <v>15006</v>
      </c>
      <c r="AH11" s="34" t="s">
        <v>73</v>
      </c>
      <c r="AI11" s="142">
        <f t="shared" si="4"/>
        <v>2431</v>
      </c>
      <c r="AJ11" s="89">
        <f t="shared" si="4"/>
        <v>3437</v>
      </c>
      <c r="AK11" s="89">
        <f t="shared" si="4"/>
        <v>2196</v>
      </c>
      <c r="AL11" s="89">
        <f t="shared" si="4"/>
        <v>1612</v>
      </c>
      <c r="AM11" s="89">
        <f t="shared" si="4"/>
        <v>1316</v>
      </c>
      <c r="AN11" s="89">
        <f t="shared" si="4"/>
        <v>2975</v>
      </c>
      <c r="AO11" s="89">
        <f t="shared" si="4"/>
        <v>3521</v>
      </c>
      <c r="AP11" s="89">
        <f t="shared" si="4"/>
        <v>17800</v>
      </c>
      <c r="AQ11" s="89">
        <f t="shared" si="4"/>
        <v>696</v>
      </c>
      <c r="AR11" s="89">
        <f t="shared" si="4"/>
        <v>894</v>
      </c>
      <c r="AS11" s="89">
        <f t="shared" si="4"/>
        <v>501</v>
      </c>
      <c r="AT11" s="89">
        <f t="shared" si="4"/>
        <v>5647</v>
      </c>
      <c r="AU11" s="89">
        <f t="shared" si="4"/>
        <v>1279</v>
      </c>
      <c r="AV11" s="89">
        <f t="shared" si="4"/>
        <v>4449</v>
      </c>
      <c r="AW11" s="89">
        <f t="shared" si="4"/>
        <v>2536</v>
      </c>
      <c r="AX11" s="89">
        <f t="shared" si="4"/>
        <v>2077</v>
      </c>
      <c r="AY11" s="89">
        <f t="shared" si="4"/>
        <v>20213</v>
      </c>
      <c r="AZ11" s="89">
        <f t="shared" si="4"/>
        <v>7348</v>
      </c>
      <c r="BA11" s="89">
        <f t="shared" si="4"/>
        <v>275540</v>
      </c>
      <c r="BB11" s="89">
        <f t="shared" si="4"/>
        <v>1553</v>
      </c>
      <c r="BC11" s="89">
        <f t="shared" si="4"/>
        <v>61524</v>
      </c>
      <c r="BD11" s="35">
        <f t="shared" si="1"/>
        <v>824887</v>
      </c>
      <c r="BE11" s="40">
        <f>SUM(BE67:BE78)</f>
        <v>824887</v>
      </c>
      <c r="BF11" s="34" t="s">
        <v>73</v>
      </c>
    </row>
    <row r="12" spans="1:58" x14ac:dyDescent="0.2">
      <c r="A12" s="46" t="s">
        <v>74</v>
      </c>
      <c r="B12" s="40">
        <f>SUM(B112:B117)</f>
        <v>109008</v>
      </c>
      <c r="C12" s="89">
        <f t="shared" ref="C12:BC12" si="5">SUM(C112:C117)</f>
        <v>135</v>
      </c>
      <c r="D12" s="89">
        <f t="shared" si="5"/>
        <v>176</v>
      </c>
      <c r="E12" s="89">
        <f t="shared" si="5"/>
        <v>110</v>
      </c>
      <c r="F12" s="89">
        <f t="shared" si="5"/>
        <v>17772</v>
      </c>
      <c r="G12" s="89">
        <f t="shared" si="5"/>
        <v>3371</v>
      </c>
      <c r="H12" s="89">
        <f t="shared" si="5"/>
        <v>1951</v>
      </c>
      <c r="I12" s="89">
        <f t="shared" si="5"/>
        <v>20114</v>
      </c>
      <c r="J12" s="89">
        <f t="shared" si="5"/>
        <v>4092</v>
      </c>
      <c r="K12" s="89">
        <f t="shared" si="5"/>
        <v>2382</v>
      </c>
      <c r="L12" s="89">
        <f t="shared" si="5"/>
        <v>1926</v>
      </c>
      <c r="M12" s="89">
        <f t="shared" si="5"/>
        <v>730</v>
      </c>
      <c r="N12" s="89">
        <f t="shared" si="5"/>
        <v>3102</v>
      </c>
      <c r="O12" s="89">
        <f t="shared" si="5"/>
        <v>2174</v>
      </c>
      <c r="P12" s="89">
        <f t="shared" si="5"/>
        <v>724</v>
      </c>
      <c r="Q12" s="46" t="s">
        <v>74</v>
      </c>
      <c r="R12" s="89">
        <f t="shared" si="5"/>
        <v>779</v>
      </c>
      <c r="S12" s="89">
        <f t="shared" si="5"/>
        <v>532</v>
      </c>
      <c r="T12" s="89">
        <f t="shared" si="5"/>
        <v>697</v>
      </c>
      <c r="U12" s="89">
        <f t="shared" si="5"/>
        <v>5</v>
      </c>
      <c r="V12" s="89">
        <f t="shared" si="5"/>
        <v>69</v>
      </c>
      <c r="W12" s="89">
        <f t="shared" si="5"/>
        <v>115</v>
      </c>
      <c r="X12" s="89">
        <f t="shared" si="5"/>
        <v>370</v>
      </c>
      <c r="Y12" s="89">
        <f t="shared" si="5"/>
        <v>85</v>
      </c>
      <c r="Z12" s="89">
        <f t="shared" si="5"/>
        <v>2111</v>
      </c>
      <c r="AA12" s="89">
        <f t="shared" si="5"/>
        <v>2187</v>
      </c>
      <c r="AB12" s="89">
        <f t="shared" si="5"/>
        <v>1023</v>
      </c>
      <c r="AC12" s="89">
        <f t="shared" si="5"/>
        <v>173</v>
      </c>
      <c r="AD12" s="89">
        <f t="shared" si="5"/>
        <v>610</v>
      </c>
      <c r="AE12" s="89">
        <f t="shared" si="5"/>
        <v>222</v>
      </c>
      <c r="AF12" s="89">
        <f t="shared" si="5"/>
        <v>515</v>
      </c>
      <c r="AG12" s="89">
        <f t="shared" si="5"/>
        <v>7446</v>
      </c>
      <c r="AH12" s="34" t="s">
        <v>74</v>
      </c>
      <c r="AI12" s="142">
        <f t="shared" si="5"/>
        <v>185</v>
      </c>
      <c r="AJ12" s="89">
        <f t="shared" si="5"/>
        <v>271</v>
      </c>
      <c r="AK12" s="89">
        <f t="shared" si="5"/>
        <v>279</v>
      </c>
      <c r="AL12" s="89">
        <f t="shared" si="5"/>
        <v>114</v>
      </c>
      <c r="AM12" s="89">
        <f t="shared" si="5"/>
        <v>29</v>
      </c>
      <c r="AN12" s="89">
        <f t="shared" si="5"/>
        <v>369</v>
      </c>
      <c r="AO12" s="89">
        <f t="shared" si="5"/>
        <v>269</v>
      </c>
      <c r="AP12" s="89">
        <f t="shared" si="5"/>
        <v>1556</v>
      </c>
      <c r="AQ12" s="89">
        <f t="shared" si="5"/>
        <v>53</v>
      </c>
      <c r="AR12" s="89">
        <f t="shared" si="5"/>
        <v>67</v>
      </c>
      <c r="AS12" s="89">
        <f t="shared" si="5"/>
        <v>29</v>
      </c>
      <c r="AT12" s="89">
        <f t="shared" si="5"/>
        <v>461</v>
      </c>
      <c r="AU12" s="89">
        <f t="shared" si="5"/>
        <v>141</v>
      </c>
      <c r="AV12" s="89">
        <f t="shared" si="5"/>
        <v>321</v>
      </c>
      <c r="AW12" s="89">
        <f t="shared" si="5"/>
        <v>220</v>
      </c>
      <c r="AX12" s="89">
        <f t="shared" si="5"/>
        <v>180</v>
      </c>
      <c r="AY12" s="89">
        <f t="shared" si="5"/>
        <v>989</v>
      </c>
      <c r="AZ12" s="89">
        <f t="shared" si="5"/>
        <v>652</v>
      </c>
      <c r="BA12" s="89">
        <f t="shared" si="5"/>
        <v>26853</v>
      </c>
      <c r="BB12" s="89">
        <f t="shared" si="5"/>
        <v>45</v>
      </c>
      <c r="BC12" s="89">
        <f t="shared" si="5"/>
        <v>227</v>
      </c>
      <c r="BD12" s="35">
        <f t="shared" si="1"/>
        <v>109008</v>
      </c>
      <c r="BE12" s="40">
        <f>SUM(BE112:BE117)</f>
        <v>109008</v>
      </c>
      <c r="BF12" s="34" t="s">
        <v>74</v>
      </c>
    </row>
    <row r="13" spans="1:58" x14ac:dyDescent="0.2">
      <c r="A13" s="46" t="s">
        <v>75</v>
      </c>
      <c r="B13" s="40">
        <f>SUM(B119:B122)</f>
        <v>41258</v>
      </c>
      <c r="C13" s="89">
        <f t="shared" ref="C13:BC13" si="6">SUM(C119:C122)</f>
        <v>180</v>
      </c>
      <c r="D13" s="89">
        <f t="shared" si="6"/>
        <v>124</v>
      </c>
      <c r="E13" s="89">
        <f t="shared" si="6"/>
        <v>29</v>
      </c>
      <c r="F13" s="89">
        <f t="shared" si="6"/>
        <v>930</v>
      </c>
      <c r="G13" s="89">
        <f t="shared" si="6"/>
        <v>119</v>
      </c>
      <c r="H13" s="89">
        <f t="shared" si="6"/>
        <v>745</v>
      </c>
      <c r="I13" s="89">
        <f t="shared" si="6"/>
        <v>3532</v>
      </c>
      <c r="J13" s="89">
        <f t="shared" si="6"/>
        <v>1062</v>
      </c>
      <c r="K13" s="89">
        <f t="shared" si="6"/>
        <v>1038</v>
      </c>
      <c r="L13" s="89">
        <f t="shared" si="6"/>
        <v>887</v>
      </c>
      <c r="M13" s="89">
        <f t="shared" si="6"/>
        <v>401</v>
      </c>
      <c r="N13" s="89">
        <f t="shared" si="6"/>
        <v>1360</v>
      </c>
      <c r="O13" s="89">
        <f t="shared" si="6"/>
        <v>1038</v>
      </c>
      <c r="P13" s="89">
        <f t="shared" si="6"/>
        <v>330</v>
      </c>
      <c r="Q13" s="46" t="s">
        <v>75</v>
      </c>
      <c r="R13" s="89">
        <f t="shared" si="6"/>
        <v>624</v>
      </c>
      <c r="S13" s="89">
        <f t="shared" si="6"/>
        <v>336</v>
      </c>
      <c r="T13" s="89">
        <f t="shared" si="6"/>
        <v>296</v>
      </c>
      <c r="U13" s="89">
        <f t="shared" si="6"/>
        <v>22</v>
      </c>
      <c r="V13" s="89">
        <f t="shared" si="6"/>
        <v>20</v>
      </c>
      <c r="W13" s="89">
        <f t="shared" si="6"/>
        <v>127</v>
      </c>
      <c r="X13" s="89">
        <f t="shared" si="6"/>
        <v>235</v>
      </c>
      <c r="Y13" s="89">
        <f t="shared" si="6"/>
        <v>95</v>
      </c>
      <c r="Z13" s="89">
        <f t="shared" si="6"/>
        <v>1027</v>
      </c>
      <c r="AA13" s="89">
        <f t="shared" si="6"/>
        <v>281</v>
      </c>
      <c r="AB13" s="89">
        <f t="shared" si="6"/>
        <v>903</v>
      </c>
      <c r="AC13" s="89">
        <f t="shared" si="6"/>
        <v>67</v>
      </c>
      <c r="AD13" s="89">
        <f t="shared" si="6"/>
        <v>317</v>
      </c>
      <c r="AE13" s="89">
        <f t="shared" si="6"/>
        <v>210</v>
      </c>
      <c r="AF13" s="89">
        <f t="shared" si="6"/>
        <v>234</v>
      </c>
      <c r="AG13" s="89">
        <f t="shared" si="6"/>
        <v>1231</v>
      </c>
      <c r="AH13" s="34" t="s">
        <v>75</v>
      </c>
      <c r="AI13" s="142">
        <f t="shared" si="6"/>
        <v>200</v>
      </c>
      <c r="AJ13" s="89">
        <f t="shared" si="6"/>
        <v>185</v>
      </c>
      <c r="AK13" s="89">
        <f t="shared" si="6"/>
        <v>140</v>
      </c>
      <c r="AL13" s="89">
        <f t="shared" si="6"/>
        <v>75</v>
      </c>
      <c r="AM13" s="89">
        <f t="shared" si="6"/>
        <v>93</v>
      </c>
      <c r="AN13" s="89">
        <f t="shared" si="6"/>
        <v>208</v>
      </c>
      <c r="AO13" s="89">
        <f t="shared" si="6"/>
        <v>158</v>
      </c>
      <c r="AP13" s="89">
        <f t="shared" si="6"/>
        <v>1054</v>
      </c>
      <c r="AQ13" s="89">
        <f t="shared" si="6"/>
        <v>115</v>
      </c>
      <c r="AR13" s="89">
        <f t="shared" si="6"/>
        <v>72</v>
      </c>
      <c r="AS13" s="89">
        <f t="shared" si="6"/>
        <v>39</v>
      </c>
      <c r="AT13" s="89">
        <f t="shared" si="6"/>
        <v>379</v>
      </c>
      <c r="AU13" s="89">
        <f t="shared" si="6"/>
        <v>115</v>
      </c>
      <c r="AV13" s="89">
        <f t="shared" si="6"/>
        <v>235</v>
      </c>
      <c r="AW13" s="89">
        <f t="shared" si="6"/>
        <v>588</v>
      </c>
      <c r="AX13" s="89">
        <f t="shared" si="6"/>
        <v>169</v>
      </c>
      <c r="AY13" s="89">
        <f t="shared" si="6"/>
        <v>1172</v>
      </c>
      <c r="AZ13" s="89">
        <f t="shared" si="6"/>
        <v>896</v>
      </c>
      <c r="BA13" s="89">
        <f t="shared" si="6"/>
        <v>14187</v>
      </c>
      <c r="BB13" s="89">
        <f t="shared" si="6"/>
        <v>95</v>
      </c>
      <c r="BC13" s="89">
        <f t="shared" si="6"/>
        <v>3283</v>
      </c>
      <c r="BD13" s="35">
        <f t="shared" si="1"/>
        <v>41258</v>
      </c>
      <c r="BE13" s="40">
        <f>SUM(BE119:BE122)</f>
        <v>41258</v>
      </c>
      <c r="BF13" s="34" t="s">
        <v>75</v>
      </c>
    </row>
    <row r="14" spans="1:58" x14ac:dyDescent="0.2">
      <c r="A14" s="46" t="s">
        <v>76</v>
      </c>
      <c r="B14" s="40">
        <f>B82+B90+B100</f>
        <v>1803970</v>
      </c>
      <c r="C14" s="89">
        <f t="shared" ref="C14:BC14" si="7">C82+C90+C100</f>
        <v>418</v>
      </c>
      <c r="D14" s="89">
        <f t="shared" si="7"/>
        <v>348</v>
      </c>
      <c r="E14" s="89">
        <f t="shared" si="7"/>
        <v>217</v>
      </c>
      <c r="F14" s="89">
        <f t="shared" si="7"/>
        <v>22096</v>
      </c>
      <c r="G14" s="89">
        <f t="shared" si="7"/>
        <v>1997</v>
      </c>
      <c r="H14" s="89">
        <f t="shared" si="7"/>
        <v>16264</v>
      </c>
      <c r="I14" s="89">
        <f t="shared" si="7"/>
        <v>361797</v>
      </c>
      <c r="J14" s="89">
        <f t="shared" si="7"/>
        <v>95063</v>
      </c>
      <c r="K14" s="89">
        <f t="shared" si="7"/>
        <v>14499</v>
      </c>
      <c r="L14" s="89">
        <f t="shared" si="7"/>
        <v>10544</v>
      </c>
      <c r="M14" s="89">
        <f t="shared" si="7"/>
        <v>8269</v>
      </c>
      <c r="N14" s="89">
        <f t="shared" si="7"/>
        <v>86361</v>
      </c>
      <c r="O14" s="89">
        <f t="shared" si="7"/>
        <v>16617</v>
      </c>
      <c r="P14" s="89">
        <f t="shared" si="7"/>
        <v>5045</v>
      </c>
      <c r="Q14" s="46" t="s">
        <v>76</v>
      </c>
      <c r="R14" s="89">
        <f t="shared" si="7"/>
        <v>3358</v>
      </c>
      <c r="S14" s="89">
        <f t="shared" si="7"/>
        <v>2420</v>
      </c>
      <c r="T14" s="89">
        <f t="shared" si="7"/>
        <v>4901</v>
      </c>
      <c r="U14" s="89">
        <f t="shared" si="7"/>
        <v>225</v>
      </c>
      <c r="V14" s="89">
        <f t="shared" si="7"/>
        <v>223</v>
      </c>
      <c r="W14" s="89">
        <f t="shared" si="7"/>
        <v>2018</v>
      </c>
      <c r="X14" s="89">
        <f t="shared" si="7"/>
        <v>4573</v>
      </c>
      <c r="Y14" s="89">
        <f t="shared" si="7"/>
        <v>1068</v>
      </c>
      <c r="Z14" s="89">
        <f t="shared" si="7"/>
        <v>16316</v>
      </c>
      <c r="AA14" s="89">
        <f t="shared" si="7"/>
        <v>9037</v>
      </c>
      <c r="AB14" s="89">
        <f t="shared" si="7"/>
        <v>9831</v>
      </c>
      <c r="AC14" s="89">
        <f t="shared" si="7"/>
        <v>515</v>
      </c>
      <c r="AD14" s="89">
        <f t="shared" si="7"/>
        <v>2260</v>
      </c>
      <c r="AE14" s="89">
        <f t="shared" si="7"/>
        <v>1425</v>
      </c>
      <c r="AF14" s="89">
        <f t="shared" si="7"/>
        <v>4789</v>
      </c>
      <c r="AG14" s="89">
        <f t="shared" si="7"/>
        <v>237275</v>
      </c>
      <c r="AH14" s="34" t="s">
        <v>76</v>
      </c>
      <c r="AI14" s="142">
        <f t="shared" si="7"/>
        <v>1441</v>
      </c>
      <c r="AJ14" s="89">
        <f t="shared" si="7"/>
        <v>1717</v>
      </c>
      <c r="AK14" s="89">
        <f t="shared" si="7"/>
        <v>1605</v>
      </c>
      <c r="AL14" s="89">
        <f t="shared" si="7"/>
        <v>996</v>
      </c>
      <c r="AM14" s="89">
        <f t="shared" si="7"/>
        <v>530</v>
      </c>
      <c r="AN14" s="89">
        <f t="shared" si="7"/>
        <v>16797</v>
      </c>
      <c r="AO14" s="89">
        <f t="shared" si="7"/>
        <v>2442</v>
      </c>
      <c r="AP14" s="89">
        <f t="shared" si="7"/>
        <v>209348</v>
      </c>
      <c r="AQ14" s="89">
        <f t="shared" si="7"/>
        <v>476</v>
      </c>
      <c r="AR14" s="89">
        <f t="shared" si="7"/>
        <v>1677</v>
      </c>
      <c r="AS14" s="89">
        <f t="shared" si="7"/>
        <v>730</v>
      </c>
      <c r="AT14" s="89">
        <f t="shared" si="7"/>
        <v>7670</v>
      </c>
      <c r="AU14" s="89">
        <f t="shared" si="7"/>
        <v>11859</v>
      </c>
      <c r="AV14" s="89">
        <f t="shared" si="7"/>
        <v>32839</v>
      </c>
      <c r="AW14" s="89">
        <f t="shared" si="7"/>
        <v>2174</v>
      </c>
      <c r="AX14" s="89">
        <f t="shared" si="7"/>
        <v>3448</v>
      </c>
      <c r="AY14" s="89">
        <f t="shared" si="7"/>
        <v>6892</v>
      </c>
      <c r="AZ14" s="89">
        <f t="shared" si="7"/>
        <v>3849</v>
      </c>
      <c r="BA14" s="89">
        <f t="shared" si="7"/>
        <v>556406</v>
      </c>
      <c r="BB14" s="89">
        <f t="shared" si="7"/>
        <v>472</v>
      </c>
      <c r="BC14" s="89">
        <f t="shared" si="7"/>
        <v>833</v>
      </c>
      <c r="BD14" s="35">
        <f t="shared" si="1"/>
        <v>1803970</v>
      </c>
      <c r="BE14" s="40">
        <f>BE82+BE90+BE100</f>
        <v>1803970</v>
      </c>
      <c r="BF14" s="34" t="s">
        <v>76</v>
      </c>
    </row>
    <row r="15" spans="1:58" ht="16" thickBot="1" x14ac:dyDescent="0.25">
      <c r="A15" s="75" t="s">
        <v>77</v>
      </c>
      <c r="B15" s="41">
        <v>812421</v>
      </c>
      <c r="C15" s="57">
        <v>31157</v>
      </c>
      <c r="D15" s="68">
        <v>21268</v>
      </c>
      <c r="E15" s="83">
        <v>10493</v>
      </c>
      <c r="F15" s="88">
        <v>109714</v>
      </c>
      <c r="G15" s="83">
        <v>11773</v>
      </c>
      <c r="H15" s="88">
        <v>32331</v>
      </c>
      <c r="I15" s="68">
        <v>85176</v>
      </c>
      <c r="J15" s="88">
        <v>18185</v>
      </c>
      <c r="K15" s="68">
        <v>13318</v>
      </c>
      <c r="L15" s="98">
        <v>18190</v>
      </c>
      <c r="M15" s="68">
        <v>5597</v>
      </c>
      <c r="N15" s="98">
        <v>21875</v>
      </c>
      <c r="O15" s="68">
        <v>90696</v>
      </c>
      <c r="P15" s="136">
        <v>5835</v>
      </c>
      <c r="Q15" s="75" t="s">
        <v>77</v>
      </c>
      <c r="R15" s="68">
        <v>9815</v>
      </c>
      <c r="S15" s="98">
        <v>2342</v>
      </c>
      <c r="T15" s="68">
        <v>3508</v>
      </c>
      <c r="U15" s="98">
        <v>2754</v>
      </c>
      <c r="V15" s="68">
        <v>827</v>
      </c>
      <c r="W15" s="98">
        <v>1296</v>
      </c>
      <c r="X15" s="68">
        <v>1750</v>
      </c>
      <c r="Y15" s="98">
        <v>986</v>
      </c>
      <c r="Z15" s="68">
        <v>6785</v>
      </c>
      <c r="AA15" s="98">
        <v>1087</v>
      </c>
      <c r="AB15" s="68">
        <v>5267</v>
      </c>
      <c r="AC15" s="98">
        <v>656</v>
      </c>
      <c r="AD15" s="68">
        <v>2772</v>
      </c>
      <c r="AE15" s="98">
        <v>1190</v>
      </c>
      <c r="AF15" s="68">
        <v>2362</v>
      </c>
      <c r="AG15" s="98">
        <v>43816</v>
      </c>
      <c r="AH15" s="68" t="s">
        <v>77</v>
      </c>
      <c r="AI15" s="98">
        <v>1433</v>
      </c>
      <c r="AJ15" s="68">
        <v>1776</v>
      </c>
      <c r="AK15" s="98">
        <v>1314</v>
      </c>
      <c r="AL15" s="68">
        <v>632</v>
      </c>
      <c r="AM15" s="98">
        <v>706</v>
      </c>
      <c r="AN15" s="68">
        <v>1442</v>
      </c>
      <c r="AO15" s="98">
        <v>1631</v>
      </c>
      <c r="AP15" s="68">
        <v>8859</v>
      </c>
      <c r="AQ15" s="98">
        <v>3957</v>
      </c>
      <c r="AR15" s="68">
        <v>2077</v>
      </c>
      <c r="AS15" s="98">
        <v>720</v>
      </c>
      <c r="AT15" s="68">
        <v>4818</v>
      </c>
      <c r="AU15" s="98">
        <v>1410</v>
      </c>
      <c r="AV15" s="68">
        <v>8295</v>
      </c>
      <c r="AW15" s="98">
        <v>2599</v>
      </c>
      <c r="AX15" s="68">
        <v>2132</v>
      </c>
      <c r="AY15" s="98">
        <v>35977</v>
      </c>
      <c r="AZ15" s="68">
        <v>12690</v>
      </c>
      <c r="BA15" s="98">
        <v>153725</v>
      </c>
      <c r="BB15" s="68">
        <v>1480</v>
      </c>
      <c r="BC15" s="98">
        <v>1927</v>
      </c>
      <c r="BD15" s="41">
        <f t="shared" si="1"/>
        <v>812421</v>
      </c>
      <c r="BE15" s="41">
        <v>812421</v>
      </c>
      <c r="BF15" s="68" t="s">
        <v>77</v>
      </c>
    </row>
    <row r="16" spans="1:58" s="29" customFormat="1" ht="16" thickBot="1" x14ac:dyDescent="0.25">
      <c r="A16" s="81" t="s">
        <v>78</v>
      </c>
      <c r="B16" s="78">
        <v>315732</v>
      </c>
      <c r="C16" s="77">
        <v>692</v>
      </c>
      <c r="D16" s="81">
        <v>678</v>
      </c>
      <c r="E16" s="97">
        <v>339</v>
      </c>
      <c r="F16" s="101">
        <v>16711</v>
      </c>
      <c r="G16" s="97">
        <v>2960</v>
      </c>
      <c r="H16" s="79">
        <v>11549</v>
      </c>
      <c r="I16" s="79">
        <v>67512</v>
      </c>
      <c r="J16" s="82">
        <v>21612</v>
      </c>
      <c r="K16" s="81">
        <v>19261</v>
      </c>
      <c r="L16" s="82">
        <v>13376</v>
      </c>
      <c r="M16" s="79">
        <v>2894</v>
      </c>
      <c r="N16" s="82">
        <v>21305</v>
      </c>
      <c r="O16" s="79">
        <v>11768</v>
      </c>
      <c r="P16" s="80">
        <v>6450</v>
      </c>
      <c r="Q16" s="81" t="s">
        <v>78</v>
      </c>
      <c r="R16" s="79">
        <v>4522</v>
      </c>
      <c r="S16" s="82">
        <v>1215</v>
      </c>
      <c r="T16" s="79">
        <v>3298</v>
      </c>
      <c r="U16" s="82">
        <v>479</v>
      </c>
      <c r="V16" s="79">
        <v>360</v>
      </c>
      <c r="W16" s="82">
        <v>1314</v>
      </c>
      <c r="X16" s="79">
        <v>948</v>
      </c>
      <c r="Y16" s="82">
        <v>773</v>
      </c>
      <c r="Z16" s="79">
        <v>4092</v>
      </c>
      <c r="AA16" s="82">
        <v>1127</v>
      </c>
      <c r="AB16" s="79">
        <v>2324</v>
      </c>
      <c r="AC16" s="82">
        <v>561</v>
      </c>
      <c r="AD16" s="79">
        <v>1039</v>
      </c>
      <c r="AE16" s="82">
        <v>438</v>
      </c>
      <c r="AF16" s="79">
        <v>1124</v>
      </c>
      <c r="AG16" s="82">
        <v>14920</v>
      </c>
      <c r="AH16" s="81" t="s">
        <v>78</v>
      </c>
      <c r="AI16" s="82">
        <v>586</v>
      </c>
      <c r="AJ16" s="79">
        <v>683</v>
      </c>
      <c r="AK16" s="82">
        <v>386</v>
      </c>
      <c r="AL16" s="79">
        <v>247</v>
      </c>
      <c r="AM16" s="82">
        <v>262</v>
      </c>
      <c r="AN16" s="79">
        <v>2165</v>
      </c>
      <c r="AO16" s="82">
        <v>744</v>
      </c>
      <c r="AP16" s="79">
        <v>8268</v>
      </c>
      <c r="AQ16" s="82">
        <v>361</v>
      </c>
      <c r="AR16" s="79">
        <v>345</v>
      </c>
      <c r="AS16" s="82">
        <v>204</v>
      </c>
      <c r="AT16" s="79">
        <v>2219</v>
      </c>
      <c r="AU16" s="82">
        <v>786</v>
      </c>
      <c r="AV16" s="79">
        <v>3182</v>
      </c>
      <c r="AW16" s="82">
        <v>2260</v>
      </c>
      <c r="AX16" s="79">
        <v>536</v>
      </c>
      <c r="AY16" s="82">
        <v>5154</v>
      </c>
      <c r="AZ16" s="79">
        <v>2995</v>
      </c>
      <c r="BA16" s="82">
        <v>46101</v>
      </c>
      <c r="BB16" s="79">
        <v>401</v>
      </c>
      <c r="BC16" s="82">
        <v>2206</v>
      </c>
      <c r="BD16" s="85">
        <f>SUM(C16:BC16)</f>
        <v>315732</v>
      </c>
      <c r="BE16" s="78">
        <v>315732</v>
      </c>
      <c r="BF16" s="81" t="s">
        <v>78</v>
      </c>
    </row>
    <row r="17" spans="1:58" s="29" customFormat="1" ht="16" thickBot="1" x14ac:dyDescent="0.25">
      <c r="A17" s="81"/>
      <c r="B17" s="50" t="s">
        <v>102</v>
      </c>
      <c r="C17" s="50" t="s">
        <v>120</v>
      </c>
      <c r="D17" s="76" t="s">
        <v>125</v>
      </c>
      <c r="E17" s="76" t="s">
        <v>149</v>
      </c>
      <c r="F17" s="53" t="s">
        <v>150</v>
      </c>
      <c r="G17" s="76" t="s">
        <v>131</v>
      </c>
      <c r="H17" s="53" t="s">
        <v>105</v>
      </c>
      <c r="I17" s="76" t="s">
        <v>127</v>
      </c>
      <c r="J17" s="108" t="s">
        <v>126</v>
      </c>
      <c r="K17" s="76" t="s">
        <v>130</v>
      </c>
      <c r="L17" s="108" t="s">
        <v>129</v>
      </c>
      <c r="M17" s="50" t="s">
        <v>113</v>
      </c>
      <c r="N17" s="108" t="s">
        <v>112</v>
      </c>
      <c r="O17" s="50" t="s">
        <v>122</v>
      </c>
      <c r="P17" s="62" t="s">
        <v>135</v>
      </c>
      <c r="Q17" s="81"/>
      <c r="R17" s="50" t="s">
        <v>136</v>
      </c>
      <c r="S17" s="108" t="s">
        <v>114</v>
      </c>
      <c r="T17" s="50" t="s">
        <v>124</v>
      </c>
      <c r="U17" s="108" t="s">
        <v>152</v>
      </c>
      <c r="V17" s="50" t="s">
        <v>153</v>
      </c>
      <c r="W17" s="108" t="s">
        <v>154</v>
      </c>
      <c r="X17" s="50" t="s">
        <v>155</v>
      </c>
      <c r="Y17" s="108" t="s">
        <v>109</v>
      </c>
      <c r="Z17" s="50" t="s">
        <v>121</v>
      </c>
      <c r="AA17" s="108" t="s">
        <v>108</v>
      </c>
      <c r="AB17" s="50" t="s">
        <v>151</v>
      </c>
      <c r="AC17" s="108" t="s">
        <v>141</v>
      </c>
      <c r="AD17" s="50" t="s">
        <v>128</v>
      </c>
      <c r="AE17" s="108" t="s">
        <v>132</v>
      </c>
      <c r="AF17" s="50" t="s">
        <v>111</v>
      </c>
      <c r="AG17" s="108" t="s">
        <v>110</v>
      </c>
      <c r="AH17" s="81"/>
      <c r="AI17" s="108" t="s">
        <v>118</v>
      </c>
      <c r="AJ17" s="50" t="s">
        <v>133</v>
      </c>
      <c r="AK17" s="108" t="s">
        <v>106</v>
      </c>
      <c r="AL17" s="50" t="s">
        <v>123</v>
      </c>
      <c r="AM17" s="108" t="s">
        <v>161</v>
      </c>
      <c r="AN17" s="50" t="s">
        <v>119</v>
      </c>
      <c r="AO17" s="108" t="s">
        <v>165</v>
      </c>
      <c r="AP17" s="50" t="s">
        <v>134</v>
      </c>
      <c r="AQ17" s="108" t="s">
        <v>156</v>
      </c>
      <c r="AR17" s="50" t="s">
        <v>158</v>
      </c>
      <c r="AS17" s="108" t="s">
        <v>157</v>
      </c>
      <c r="AT17" s="50" t="s">
        <v>166</v>
      </c>
      <c r="AU17" s="108" t="s">
        <v>168</v>
      </c>
      <c r="AV17" s="50" t="s">
        <v>169</v>
      </c>
      <c r="AW17" s="108" t="s">
        <v>162</v>
      </c>
      <c r="AX17" s="50" t="s">
        <v>142</v>
      </c>
      <c r="AY17" s="108" t="s">
        <v>159</v>
      </c>
      <c r="AZ17" s="50" t="s">
        <v>137</v>
      </c>
      <c r="BA17" s="53" t="s">
        <v>107</v>
      </c>
      <c r="BB17" s="50" t="s">
        <v>182</v>
      </c>
      <c r="BC17" s="108" t="s">
        <v>183</v>
      </c>
      <c r="BD17" s="78"/>
      <c r="BE17" s="50" t="s">
        <v>102</v>
      </c>
      <c r="BF17" s="81"/>
    </row>
    <row r="18" spans="1:58" s="29" customFormat="1" ht="16" thickBot="1" x14ac:dyDescent="0.25">
      <c r="A18" s="61" t="s">
        <v>238</v>
      </c>
      <c r="B18" s="42">
        <v>9619302</v>
      </c>
      <c r="C18" s="39">
        <v>43014</v>
      </c>
      <c r="D18" s="42">
        <v>37048</v>
      </c>
      <c r="E18" s="42">
        <v>18482</v>
      </c>
      <c r="F18" s="71">
        <v>494660</v>
      </c>
      <c r="G18" s="42">
        <v>74374</v>
      </c>
      <c r="H18" s="71">
        <v>261614</v>
      </c>
      <c r="I18" s="42">
        <v>2109776</v>
      </c>
      <c r="J18" s="71">
        <v>634818</v>
      </c>
      <c r="K18" s="42">
        <v>445895</v>
      </c>
      <c r="L18" s="71">
        <v>316496</v>
      </c>
      <c r="M18" s="42">
        <v>83198</v>
      </c>
      <c r="N18" s="113">
        <v>628898</v>
      </c>
      <c r="O18" s="42">
        <v>424309</v>
      </c>
      <c r="P18" s="70">
        <v>130669</v>
      </c>
      <c r="Q18" s="61" t="s">
        <v>238</v>
      </c>
      <c r="R18" s="42">
        <v>98056</v>
      </c>
      <c r="S18" s="71">
        <v>40217</v>
      </c>
      <c r="T18" s="42">
        <v>65744</v>
      </c>
      <c r="U18" s="71">
        <v>18437</v>
      </c>
      <c r="V18" s="42">
        <v>10899</v>
      </c>
      <c r="W18" s="71">
        <v>28796</v>
      </c>
      <c r="X18" s="42">
        <v>27842</v>
      </c>
      <c r="Y18" s="71">
        <v>15648</v>
      </c>
      <c r="Z18" s="42">
        <v>124345</v>
      </c>
      <c r="AA18" s="71">
        <v>33562</v>
      </c>
      <c r="AB18" s="42">
        <v>72281</v>
      </c>
      <c r="AC18" s="71">
        <v>16662</v>
      </c>
      <c r="AD18" s="42">
        <v>28620</v>
      </c>
      <c r="AE18" s="71">
        <v>14364</v>
      </c>
      <c r="AF18" s="42">
        <v>32988</v>
      </c>
      <c r="AG18" s="71">
        <v>540284</v>
      </c>
      <c r="AH18" s="47" t="s">
        <v>238</v>
      </c>
      <c r="AI18" s="71">
        <v>16553</v>
      </c>
      <c r="AJ18" s="42">
        <v>19024</v>
      </c>
      <c r="AK18" s="71">
        <v>15988</v>
      </c>
      <c r="AL18" s="42">
        <v>8125</v>
      </c>
      <c r="AM18" s="71">
        <v>8287</v>
      </c>
      <c r="AN18" s="42">
        <v>39542</v>
      </c>
      <c r="AO18" s="71">
        <v>20160</v>
      </c>
      <c r="AP18" s="42">
        <v>309772</v>
      </c>
      <c r="AQ18" s="71">
        <v>19634</v>
      </c>
      <c r="AR18" s="42">
        <v>12572</v>
      </c>
      <c r="AS18" s="71">
        <v>6989</v>
      </c>
      <c r="AT18" s="42">
        <v>60311</v>
      </c>
      <c r="AU18" s="71">
        <v>22510</v>
      </c>
      <c r="AV18" s="42">
        <v>76570</v>
      </c>
      <c r="AW18" s="71">
        <v>29573</v>
      </c>
      <c r="AX18" s="42">
        <v>18179</v>
      </c>
      <c r="AY18" s="71">
        <v>156020</v>
      </c>
      <c r="AZ18" s="42">
        <v>66149</v>
      </c>
      <c r="BA18" s="71">
        <v>1757990</v>
      </c>
      <c r="BB18" s="42">
        <v>7763</v>
      </c>
      <c r="BC18" s="71">
        <v>75595</v>
      </c>
      <c r="BD18" s="35">
        <f t="shared" ref="BD18:BD69" si="8">SUM(C18:BC18)</f>
        <v>9619302</v>
      </c>
      <c r="BE18" s="42">
        <v>9619302</v>
      </c>
      <c r="BF18" s="35" t="s">
        <v>238</v>
      </c>
    </row>
    <row r="19" spans="1:58" ht="16" thickBot="1" x14ac:dyDescent="0.25">
      <c r="A19" s="49" t="s">
        <v>71</v>
      </c>
      <c r="B19" s="78">
        <f>SUM(B10:B15)</f>
        <v>9303570</v>
      </c>
      <c r="C19" s="78">
        <f t="shared" ref="C19:BC19" si="9">SUM(C10:C15)</f>
        <v>42322</v>
      </c>
      <c r="D19" s="78">
        <f t="shared" si="9"/>
        <v>36370</v>
      </c>
      <c r="E19" s="78">
        <f t="shared" si="9"/>
        <v>18143</v>
      </c>
      <c r="F19" s="78">
        <f t="shared" si="9"/>
        <v>477949</v>
      </c>
      <c r="G19" s="78">
        <f t="shared" si="9"/>
        <v>71414</v>
      </c>
      <c r="H19" s="78">
        <f t="shared" si="9"/>
        <v>250065</v>
      </c>
      <c r="I19" s="78">
        <f t="shared" si="9"/>
        <v>2042264</v>
      </c>
      <c r="J19" s="78">
        <f t="shared" si="9"/>
        <v>613206</v>
      </c>
      <c r="K19" s="78">
        <f t="shared" si="9"/>
        <v>426634</v>
      </c>
      <c r="L19" s="78">
        <f t="shared" si="9"/>
        <v>303120</v>
      </c>
      <c r="M19" s="78">
        <f t="shared" si="9"/>
        <v>80304</v>
      </c>
      <c r="N19" s="78">
        <f t="shared" si="9"/>
        <v>607593</v>
      </c>
      <c r="O19" s="78">
        <f t="shared" si="9"/>
        <v>412541</v>
      </c>
      <c r="P19" s="78">
        <f t="shared" si="9"/>
        <v>124219</v>
      </c>
      <c r="Q19" s="49" t="s">
        <v>71</v>
      </c>
      <c r="R19" s="78">
        <f t="shared" si="9"/>
        <v>93534</v>
      </c>
      <c r="S19" s="78">
        <f t="shared" si="9"/>
        <v>39002</v>
      </c>
      <c r="T19" s="78">
        <f t="shared" si="9"/>
        <v>62446</v>
      </c>
      <c r="U19" s="78">
        <f t="shared" si="9"/>
        <v>17958</v>
      </c>
      <c r="V19" s="78">
        <f t="shared" si="9"/>
        <v>10539</v>
      </c>
      <c r="W19" s="78">
        <f t="shared" si="9"/>
        <v>27482</v>
      </c>
      <c r="X19" s="78">
        <f t="shared" si="9"/>
        <v>26894</v>
      </c>
      <c r="Y19" s="78">
        <f t="shared" si="9"/>
        <v>14875</v>
      </c>
      <c r="Z19" s="78">
        <f t="shared" si="9"/>
        <v>120253</v>
      </c>
      <c r="AA19" s="78">
        <f t="shared" si="9"/>
        <v>32435</v>
      </c>
      <c r="AB19" s="78">
        <f t="shared" si="9"/>
        <v>69957</v>
      </c>
      <c r="AC19" s="78">
        <f t="shared" si="9"/>
        <v>16101</v>
      </c>
      <c r="AD19" s="78">
        <f t="shared" si="9"/>
        <v>27581</v>
      </c>
      <c r="AE19" s="78">
        <f t="shared" si="9"/>
        <v>13926</v>
      </c>
      <c r="AF19" s="78">
        <f t="shared" si="9"/>
        <v>31864</v>
      </c>
      <c r="AG19" s="78">
        <f t="shared" si="9"/>
        <v>525364</v>
      </c>
      <c r="AH19" s="33" t="s">
        <v>71</v>
      </c>
      <c r="AI19" s="143">
        <f t="shared" si="9"/>
        <v>15967</v>
      </c>
      <c r="AJ19" s="78">
        <f t="shared" si="9"/>
        <v>18341</v>
      </c>
      <c r="AK19" s="78">
        <f t="shared" si="9"/>
        <v>15602</v>
      </c>
      <c r="AL19" s="78">
        <f t="shared" si="9"/>
        <v>7878</v>
      </c>
      <c r="AM19" s="78">
        <f t="shared" si="9"/>
        <v>8025</v>
      </c>
      <c r="AN19" s="78">
        <f t="shared" si="9"/>
        <v>37377</v>
      </c>
      <c r="AO19" s="78">
        <f t="shared" si="9"/>
        <v>19416</v>
      </c>
      <c r="AP19" s="78">
        <f t="shared" si="9"/>
        <v>301504</v>
      </c>
      <c r="AQ19" s="78">
        <f t="shared" si="9"/>
        <v>19273</v>
      </c>
      <c r="AR19" s="78">
        <f t="shared" si="9"/>
        <v>12227</v>
      </c>
      <c r="AS19" s="78">
        <f t="shared" si="9"/>
        <v>6785</v>
      </c>
      <c r="AT19" s="78">
        <f t="shared" si="9"/>
        <v>58092</v>
      </c>
      <c r="AU19" s="78">
        <f t="shared" si="9"/>
        <v>21724</v>
      </c>
      <c r="AV19" s="78">
        <f t="shared" si="9"/>
        <v>73388</v>
      </c>
      <c r="AW19" s="78">
        <f t="shared" si="9"/>
        <v>27313</v>
      </c>
      <c r="AX19" s="78">
        <f t="shared" si="9"/>
        <v>17643</v>
      </c>
      <c r="AY19" s="78">
        <f t="shared" si="9"/>
        <v>150866</v>
      </c>
      <c r="AZ19" s="78">
        <f t="shared" si="9"/>
        <v>63154</v>
      </c>
      <c r="BA19" s="78">
        <f t="shared" si="9"/>
        <v>1711889</v>
      </c>
      <c r="BB19" s="78">
        <f t="shared" si="9"/>
        <v>7362</v>
      </c>
      <c r="BC19" s="78">
        <f t="shared" si="9"/>
        <v>73389</v>
      </c>
      <c r="BD19" s="35">
        <f t="shared" si="8"/>
        <v>9303570</v>
      </c>
      <c r="BE19" s="78">
        <f>SUM(BE10:BE15)</f>
        <v>9303570</v>
      </c>
      <c r="BF19" s="33" t="s">
        <v>71</v>
      </c>
    </row>
    <row r="20" spans="1:58" s="10" customFormat="1" x14ac:dyDescent="0.2">
      <c r="A20" s="48" t="s">
        <v>79</v>
      </c>
      <c r="B20" s="40">
        <f>B21+B46+B64</f>
        <v>5712026</v>
      </c>
      <c r="C20" s="40">
        <f t="shared" ref="C20:BC20" si="10">C21+C46+C64</f>
        <v>9522</v>
      </c>
      <c r="D20" s="40">
        <f t="shared" si="10"/>
        <v>13445</v>
      </c>
      <c r="E20" s="40">
        <f t="shared" si="10"/>
        <v>6710</v>
      </c>
      <c r="F20" s="40">
        <f t="shared" si="10"/>
        <v>303756</v>
      </c>
      <c r="G20" s="40">
        <f t="shared" si="10"/>
        <v>50585</v>
      </c>
      <c r="H20" s="40">
        <f t="shared" si="10"/>
        <v>190783</v>
      </c>
      <c r="I20" s="40">
        <f t="shared" si="10"/>
        <v>1438531</v>
      </c>
      <c r="J20" s="40">
        <f t="shared" si="10"/>
        <v>467235</v>
      </c>
      <c r="K20" s="40">
        <f t="shared" si="10"/>
        <v>374220</v>
      </c>
      <c r="L20" s="40">
        <f t="shared" si="10"/>
        <v>251739</v>
      </c>
      <c r="M20" s="40">
        <f t="shared" si="10"/>
        <v>58910</v>
      </c>
      <c r="N20" s="40">
        <f t="shared" si="10"/>
        <v>454446</v>
      </c>
      <c r="O20" s="40">
        <f t="shared" si="10"/>
        <v>276233</v>
      </c>
      <c r="P20" s="40">
        <f t="shared" si="10"/>
        <v>105704</v>
      </c>
      <c r="Q20" s="48" t="s">
        <v>79</v>
      </c>
      <c r="R20" s="40">
        <f t="shared" si="10"/>
        <v>73663</v>
      </c>
      <c r="S20" s="40">
        <f t="shared" si="10"/>
        <v>30492</v>
      </c>
      <c r="T20" s="40">
        <f t="shared" si="10"/>
        <v>46212</v>
      </c>
      <c r="U20" s="40">
        <f t="shared" si="10"/>
        <v>14224</v>
      </c>
      <c r="V20" s="40">
        <f t="shared" si="10"/>
        <v>8814</v>
      </c>
      <c r="W20" s="40">
        <f t="shared" si="10"/>
        <v>22197</v>
      </c>
      <c r="X20" s="40">
        <f t="shared" si="10"/>
        <v>16253</v>
      </c>
      <c r="Y20" s="40">
        <f t="shared" si="10"/>
        <v>10829</v>
      </c>
      <c r="Z20" s="40">
        <f t="shared" si="10"/>
        <v>78271</v>
      </c>
      <c r="AA20" s="40">
        <f t="shared" si="10"/>
        <v>14171</v>
      </c>
      <c r="AB20" s="40">
        <f t="shared" si="10"/>
        <v>39331</v>
      </c>
      <c r="AC20" s="40">
        <f t="shared" si="10"/>
        <v>12614</v>
      </c>
      <c r="AD20" s="40">
        <f t="shared" si="10"/>
        <v>17055</v>
      </c>
      <c r="AE20" s="40">
        <f t="shared" si="10"/>
        <v>8728</v>
      </c>
      <c r="AF20" s="40">
        <f t="shared" si="10"/>
        <v>19662</v>
      </c>
      <c r="AG20" s="40">
        <f t="shared" si="10"/>
        <v>220590</v>
      </c>
      <c r="AH20" s="32" t="s">
        <v>79</v>
      </c>
      <c r="AI20" s="144">
        <f t="shared" si="10"/>
        <v>10277</v>
      </c>
      <c r="AJ20" s="40">
        <f t="shared" si="10"/>
        <v>10955</v>
      </c>
      <c r="AK20" s="40">
        <f t="shared" si="10"/>
        <v>10068</v>
      </c>
      <c r="AL20" s="40">
        <f t="shared" si="10"/>
        <v>4449</v>
      </c>
      <c r="AM20" s="40">
        <f t="shared" si="10"/>
        <v>5351</v>
      </c>
      <c r="AN20" s="40">
        <f t="shared" si="10"/>
        <v>15586</v>
      </c>
      <c r="AO20" s="40">
        <f t="shared" si="10"/>
        <v>11395</v>
      </c>
      <c r="AP20" s="40">
        <f t="shared" si="10"/>
        <v>62887</v>
      </c>
      <c r="AQ20" s="40">
        <f t="shared" si="10"/>
        <v>13976</v>
      </c>
      <c r="AR20" s="40">
        <f t="shared" si="10"/>
        <v>7440</v>
      </c>
      <c r="AS20" s="40">
        <f t="shared" si="10"/>
        <v>4766</v>
      </c>
      <c r="AT20" s="40">
        <f t="shared" si="10"/>
        <v>39117</v>
      </c>
      <c r="AU20" s="40">
        <f t="shared" si="10"/>
        <v>6920</v>
      </c>
      <c r="AV20" s="40">
        <f t="shared" si="10"/>
        <v>27249</v>
      </c>
      <c r="AW20" s="40">
        <f t="shared" si="10"/>
        <v>19196</v>
      </c>
      <c r="AX20" s="40">
        <f t="shared" si="10"/>
        <v>9637</v>
      </c>
      <c r="AY20" s="40">
        <f t="shared" si="10"/>
        <v>85623</v>
      </c>
      <c r="AZ20" s="40">
        <f t="shared" si="10"/>
        <v>37719</v>
      </c>
      <c r="BA20" s="40">
        <f t="shared" si="10"/>
        <v>685178</v>
      </c>
      <c r="BB20" s="40">
        <f t="shared" si="10"/>
        <v>3717</v>
      </c>
      <c r="BC20" s="40">
        <f t="shared" si="10"/>
        <v>5595</v>
      </c>
      <c r="BD20" s="35">
        <f t="shared" si="8"/>
        <v>5712026</v>
      </c>
      <c r="BE20" s="40">
        <f>BE21+BE46+BE64</f>
        <v>5712026</v>
      </c>
      <c r="BF20" s="32" t="s">
        <v>79</v>
      </c>
    </row>
    <row r="21" spans="1:58" s="10" customFormat="1" x14ac:dyDescent="0.2">
      <c r="A21" s="44" t="s">
        <v>80</v>
      </c>
      <c r="B21" s="39">
        <f>B22+B38</f>
        <v>2629200</v>
      </c>
      <c r="C21" s="39">
        <f t="shared" ref="C21:BC21" si="11">C22+C38</f>
        <v>6139</v>
      </c>
      <c r="D21" s="39">
        <f t="shared" si="11"/>
        <v>7660</v>
      </c>
      <c r="E21" s="39">
        <f t="shared" si="11"/>
        <v>4363</v>
      </c>
      <c r="F21" s="39">
        <f t="shared" si="11"/>
        <v>118294</v>
      </c>
      <c r="G21" s="39">
        <f t="shared" si="11"/>
        <v>17122</v>
      </c>
      <c r="H21" s="39">
        <f t="shared" si="11"/>
        <v>67388</v>
      </c>
      <c r="I21" s="39">
        <f t="shared" si="11"/>
        <v>547997</v>
      </c>
      <c r="J21" s="39">
        <f t="shared" si="11"/>
        <v>187855</v>
      </c>
      <c r="K21" s="39">
        <f t="shared" si="11"/>
        <v>134407</v>
      </c>
      <c r="L21" s="39">
        <f t="shared" si="11"/>
        <v>90286</v>
      </c>
      <c r="M21" s="39">
        <f t="shared" si="11"/>
        <v>27889</v>
      </c>
      <c r="N21" s="39">
        <f t="shared" si="11"/>
        <v>183125</v>
      </c>
      <c r="O21" s="39">
        <f t="shared" si="11"/>
        <v>131193</v>
      </c>
      <c r="P21" s="39">
        <f t="shared" si="11"/>
        <v>61243</v>
      </c>
      <c r="Q21" s="44" t="s">
        <v>80</v>
      </c>
      <c r="R21" s="39">
        <f t="shared" si="11"/>
        <v>54436</v>
      </c>
      <c r="S21" s="39">
        <f t="shared" si="11"/>
        <v>23588</v>
      </c>
      <c r="T21" s="39">
        <f t="shared" si="11"/>
        <v>23393</v>
      </c>
      <c r="U21" s="39">
        <f t="shared" si="11"/>
        <v>8582</v>
      </c>
      <c r="V21" s="39">
        <f t="shared" si="11"/>
        <v>6458</v>
      </c>
      <c r="W21" s="39">
        <f t="shared" si="11"/>
        <v>12372</v>
      </c>
      <c r="X21" s="39">
        <f t="shared" si="11"/>
        <v>10596</v>
      </c>
      <c r="Y21" s="39">
        <f t="shared" si="11"/>
        <v>5375</v>
      </c>
      <c r="Z21" s="39">
        <f t="shared" si="11"/>
        <v>38371</v>
      </c>
      <c r="AA21" s="39">
        <f t="shared" si="11"/>
        <v>7384</v>
      </c>
      <c r="AB21" s="39">
        <f t="shared" si="11"/>
        <v>27900</v>
      </c>
      <c r="AC21" s="39">
        <f t="shared" si="11"/>
        <v>4368</v>
      </c>
      <c r="AD21" s="39">
        <f t="shared" si="11"/>
        <v>12144</v>
      </c>
      <c r="AE21" s="39">
        <f t="shared" si="11"/>
        <v>6495</v>
      </c>
      <c r="AF21" s="39">
        <f t="shared" si="11"/>
        <v>14405</v>
      </c>
      <c r="AG21" s="39">
        <f t="shared" si="11"/>
        <v>119259</v>
      </c>
      <c r="AH21" s="36" t="s">
        <v>80</v>
      </c>
      <c r="AI21" s="145">
        <f t="shared" si="11"/>
        <v>7388</v>
      </c>
      <c r="AJ21" s="39">
        <f t="shared" si="11"/>
        <v>7214</v>
      </c>
      <c r="AK21" s="39">
        <f t="shared" si="11"/>
        <v>7297</v>
      </c>
      <c r="AL21" s="39">
        <f t="shared" si="11"/>
        <v>3019</v>
      </c>
      <c r="AM21" s="39">
        <f t="shared" si="11"/>
        <v>3680</v>
      </c>
      <c r="AN21" s="39">
        <f t="shared" si="11"/>
        <v>8894</v>
      </c>
      <c r="AO21" s="39">
        <f t="shared" si="11"/>
        <v>8195</v>
      </c>
      <c r="AP21" s="39">
        <f t="shared" si="11"/>
        <v>43497</v>
      </c>
      <c r="AQ21" s="39">
        <f t="shared" si="11"/>
        <v>9483</v>
      </c>
      <c r="AR21" s="39">
        <f t="shared" si="11"/>
        <v>5171</v>
      </c>
      <c r="AS21" s="39">
        <f t="shared" si="11"/>
        <v>3024</v>
      </c>
      <c r="AT21" s="39">
        <f t="shared" si="11"/>
        <v>23196</v>
      </c>
      <c r="AU21" s="39">
        <f t="shared" si="11"/>
        <v>4795</v>
      </c>
      <c r="AV21" s="39">
        <f t="shared" si="11"/>
        <v>16385</v>
      </c>
      <c r="AW21" s="39">
        <f t="shared" si="11"/>
        <v>16172</v>
      </c>
      <c r="AX21" s="39">
        <f t="shared" si="11"/>
        <v>6144</v>
      </c>
      <c r="AY21" s="39">
        <f t="shared" si="11"/>
        <v>66251</v>
      </c>
      <c r="AZ21" s="39">
        <f t="shared" si="11"/>
        <v>26424</v>
      </c>
      <c r="BA21" s="39">
        <f t="shared" si="11"/>
        <v>395704</v>
      </c>
      <c r="BB21" s="39">
        <f t="shared" si="11"/>
        <v>3114</v>
      </c>
      <c r="BC21" s="39">
        <f t="shared" si="11"/>
        <v>4066</v>
      </c>
      <c r="BD21" s="35">
        <f t="shared" si="8"/>
        <v>2629200</v>
      </c>
      <c r="BE21" s="39">
        <f>BE22+BE38</f>
        <v>2629200</v>
      </c>
      <c r="BF21" s="36" t="s">
        <v>80</v>
      </c>
    </row>
    <row r="22" spans="1:58" x14ac:dyDescent="0.2">
      <c r="A22" s="44" t="s">
        <v>81</v>
      </c>
      <c r="B22" s="39">
        <f>B23+B31</f>
        <v>1271591</v>
      </c>
      <c r="C22" s="39">
        <f t="shared" ref="C22:BC22" si="12">C23+C31</f>
        <v>4415</v>
      </c>
      <c r="D22" s="39">
        <f t="shared" si="12"/>
        <v>4667</v>
      </c>
      <c r="E22" s="39">
        <f t="shared" si="12"/>
        <v>2350</v>
      </c>
      <c r="F22" s="39">
        <f t="shared" si="12"/>
        <v>89089</v>
      </c>
      <c r="G22" s="39">
        <f t="shared" si="12"/>
        <v>12141</v>
      </c>
      <c r="H22" s="39">
        <f t="shared" si="12"/>
        <v>40114</v>
      </c>
      <c r="I22" s="39">
        <f t="shared" si="12"/>
        <v>248143</v>
      </c>
      <c r="J22" s="39">
        <f t="shared" si="12"/>
        <v>81575</v>
      </c>
      <c r="K22" s="39">
        <f t="shared" si="12"/>
        <v>61559</v>
      </c>
      <c r="L22" s="39">
        <f t="shared" si="12"/>
        <v>35441</v>
      </c>
      <c r="M22" s="39">
        <f t="shared" si="12"/>
        <v>10432</v>
      </c>
      <c r="N22" s="39">
        <f t="shared" si="12"/>
        <v>80195</v>
      </c>
      <c r="O22" s="39">
        <f t="shared" si="12"/>
        <v>63023</v>
      </c>
      <c r="P22" s="39">
        <f t="shared" si="12"/>
        <v>18418</v>
      </c>
      <c r="Q22" s="44" t="s">
        <v>81</v>
      </c>
      <c r="R22" s="39">
        <f t="shared" si="12"/>
        <v>35954</v>
      </c>
      <c r="S22" s="39">
        <f t="shared" si="12"/>
        <v>9898</v>
      </c>
      <c r="T22" s="39">
        <f t="shared" si="12"/>
        <v>7838</v>
      </c>
      <c r="U22" s="39">
        <f t="shared" si="12"/>
        <v>5930</v>
      </c>
      <c r="V22" s="39">
        <f t="shared" si="12"/>
        <v>3708</v>
      </c>
      <c r="W22" s="39">
        <f t="shared" si="12"/>
        <v>5668</v>
      </c>
      <c r="X22" s="39">
        <f t="shared" si="12"/>
        <v>3631</v>
      </c>
      <c r="Y22" s="39">
        <f t="shared" si="12"/>
        <v>3073</v>
      </c>
      <c r="Z22" s="39">
        <f t="shared" si="12"/>
        <v>16489</v>
      </c>
      <c r="AA22" s="39">
        <f t="shared" si="12"/>
        <v>3439</v>
      </c>
      <c r="AB22" s="39">
        <f t="shared" si="12"/>
        <v>12155</v>
      </c>
      <c r="AC22" s="39">
        <f t="shared" si="12"/>
        <v>2081</v>
      </c>
      <c r="AD22" s="39">
        <f t="shared" si="12"/>
        <v>4714</v>
      </c>
      <c r="AE22" s="39">
        <f t="shared" si="12"/>
        <v>2789</v>
      </c>
      <c r="AF22" s="39">
        <f t="shared" si="12"/>
        <v>5536</v>
      </c>
      <c r="AG22" s="39">
        <f t="shared" si="12"/>
        <v>61221</v>
      </c>
      <c r="AH22" s="36" t="s">
        <v>81</v>
      </c>
      <c r="AI22" s="145">
        <f t="shared" si="12"/>
        <v>2423</v>
      </c>
      <c r="AJ22" s="39">
        <f t="shared" si="12"/>
        <v>3028</v>
      </c>
      <c r="AK22" s="39">
        <f t="shared" si="12"/>
        <v>2646</v>
      </c>
      <c r="AL22" s="39">
        <f t="shared" si="12"/>
        <v>1353</v>
      </c>
      <c r="AM22" s="39">
        <f t="shared" si="12"/>
        <v>1194</v>
      </c>
      <c r="AN22" s="39">
        <f t="shared" si="12"/>
        <v>3692</v>
      </c>
      <c r="AO22" s="39">
        <f t="shared" si="12"/>
        <v>2879</v>
      </c>
      <c r="AP22" s="39">
        <f t="shared" si="12"/>
        <v>16949</v>
      </c>
      <c r="AQ22" s="39">
        <f t="shared" si="12"/>
        <v>6018</v>
      </c>
      <c r="AR22" s="39">
        <f t="shared" si="12"/>
        <v>2915</v>
      </c>
      <c r="AS22" s="39">
        <f t="shared" si="12"/>
        <v>1712</v>
      </c>
      <c r="AT22" s="39">
        <f t="shared" si="12"/>
        <v>9240</v>
      </c>
      <c r="AU22" s="39">
        <f t="shared" si="12"/>
        <v>2075</v>
      </c>
      <c r="AV22" s="39">
        <f t="shared" si="12"/>
        <v>7731</v>
      </c>
      <c r="AW22" s="39">
        <f t="shared" si="12"/>
        <v>7439</v>
      </c>
      <c r="AX22" s="39">
        <f t="shared" si="12"/>
        <v>2759</v>
      </c>
      <c r="AY22" s="39">
        <f t="shared" si="12"/>
        <v>42249</v>
      </c>
      <c r="AZ22" s="39">
        <f t="shared" si="12"/>
        <v>15124</v>
      </c>
      <c r="BA22" s="39">
        <f t="shared" si="12"/>
        <v>200726</v>
      </c>
      <c r="BB22" s="39">
        <f t="shared" si="12"/>
        <v>1876</v>
      </c>
      <c r="BC22" s="39">
        <f t="shared" si="12"/>
        <v>1877</v>
      </c>
      <c r="BD22" s="35">
        <f t="shared" si="8"/>
        <v>1271591</v>
      </c>
      <c r="BE22" s="39">
        <f>BE23+BE31</f>
        <v>1271591</v>
      </c>
      <c r="BF22" s="36" t="s">
        <v>81</v>
      </c>
    </row>
    <row r="23" spans="1:58" x14ac:dyDescent="0.2">
      <c r="A23" s="44" t="s">
        <v>82</v>
      </c>
      <c r="B23" s="39">
        <f>B24+B30</f>
        <v>937474</v>
      </c>
      <c r="C23" s="39">
        <f t="shared" ref="C23:BC23" si="13">C24+C30</f>
        <v>3251</v>
      </c>
      <c r="D23" s="39">
        <f t="shared" si="13"/>
        <v>3557</v>
      </c>
      <c r="E23" s="39">
        <f t="shared" si="13"/>
        <v>1775</v>
      </c>
      <c r="F23" s="39">
        <f t="shared" si="13"/>
        <v>73574</v>
      </c>
      <c r="G23" s="39">
        <f t="shared" si="13"/>
        <v>10148</v>
      </c>
      <c r="H23" s="39">
        <f t="shared" si="13"/>
        <v>30431</v>
      </c>
      <c r="I23" s="39">
        <f t="shared" si="13"/>
        <v>203713</v>
      </c>
      <c r="J23" s="39">
        <f t="shared" si="13"/>
        <v>67751</v>
      </c>
      <c r="K23" s="39">
        <f t="shared" si="13"/>
        <v>56119</v>
      </c>
      <c r="L23" s="39">
        <f t="shared" si="13"/>
        <v>30564</v>
      </c>
      <c r="M23" s="39">
        <f t="shared" si="13"/>
        <v>8585</v>
      </c>
      <c r="N23" s="39">
        <f t="shared" si="13"/>
        <v>49297</v>
      </c>
      <c r="O23" s="39">
        <f t="shared" si="13"/>
        <v>49211</v>
      </c>
      <c r="P23" s="39">
        <f t="shared" si="13"/>
        <v>7170</v>
      </c>
      <c r="Q23" s="44" t="s">
        <v>82</v>
      </c>
      <c r="R23" s="39">
        <f t="shared" si="13"/>
        <v>5871</v>
      </c>
      <c r="S23" s="39">
        <f t="shared" si="13"/>
        <v>3725</v>
      </c>
      <c r="T23" s="39">
        <f t="shared" si="13"/>
        <v>6451</v>
      </c>
      <c r="U23" s="39">
        <f t="shared" si="13"/>
        <v>735</v>
      </c>
      <c r="V23" s="39">
        <f t="shared" si="13"/>
        <v>611</v>
      </c>
      <c r="W23" s="39">
        <f t="shared" si="13"/>
        <v>2121</v>
      </c>
      <c r="X23" s="39">
        <f t="shared" si="13"/>
        <v>2688</v>
      </c>
      <c r="Y23" s="39">
        <f t="shared" si="13"/>
        <v>2776</v>
      </c>
      <c r="Z23" s="39">
        <f t="shared" si="13"/>
        <v>13737</v>
      </c>
      <c r="AA23" s="39">
        <f t="shared" si="13"/>
        <v>2846</v>
      </c>
      <c r="AB23" s="39">
        <f t="shared" si="13"/>
        <v>10202</v>
      </c>
      <c r="AC23" s="39">
        <f t="shared" si="13"/>
        <v>1927</v>
      </c>
      <c r="AD23" s="39">
        <f t="shared" si="13"/>
        <v>4106</v>
      </c>
      <c r="AE23" s="39">
        <f t="shared" si="13"/>
        <v>2491</v>
      </c>
      <c r="AF23" s="39">
        <f t="shared" si="13"/>
        <v>4959</v>
      </c>
      <c r="AG23" s="39">
        <f t="shared" si="13"/>
        <v>45501</v>
      </c>
      <c r="AH23" s="36" t="s">
        <v>82</v>
      </c>
      <c r="AI23" s="145">
        <f t="shared" si="13"/>
        <v>2043</v>
      </c>
      <c r="AJ23" s="39">
        <f t="shared" si="13"/>
        <v>2672</v>
      </c>
      <c r="AK23" s="39">
        <f t="shared" si="13"/>
        <v>2341</v>
      </c>
      <c r="AL23" s="39">
        <f t="shared" si="13"/>
        <v>1156</v>
      </c>
      <c r="AM23" s="39">
        <f t="shared" si="13"/>
        <v>865</v>
      </c>
      <c r="AN23" s="39">
        <f t="shared" si="13"/>
        <v>2903</v>
      </c>
      <c r="AO23" s="39">
        <f t="shared" si="13"/>
        <v>2271</v>
      </c>
      <c r="AP23" s="39">
        <f t="shared" si="13"/>
        <v>14284</v>
      </c>
      <c r="AQ23" s="39">
        <f t="shared" si="13"/>
        <v>2507</v>
      </c>
      <c r="AR23" s="39">
        <f t="shared" si="13"/>
        <v>1437</v>
      </c>
      <c r="AS23" s="39">
        <f t="shared" si="13"/>
        <v>1029</v>
      </c>
      <c r="AT23" s="39">
        <f t="shared" si="13"/>
        <v>6313</v>
      </c>
      <c r="AU23" s="39">
        <f t="shared" si="13"/>
        <v>1739</v>
      </c>
      <c r="AV23" s="39">
        <f t="shared" si="13"/>
        <v>5506</v>
      </c>
      <c r="AW23" s="39">
        <f t="shared" si="13"/>
        <v>4522</v>
      </c>
      <c r="AX23" s="39">
        <f t="shared" si="13"/>
        <v>2007</v>
      </c>
      <c r="AY23" s="39">
        <f t="shared" si="13"/>
        <v>17926</v>
      </c>
      <c r="AZ23" s="39">
        <f t="shared" si="13"/>
        <v>7495</v>
      </c>
      <c r="BA23" s="39">
        <f t="shared" si="13"/>
        <v>150299</v>
      </c>
      <c r="BB23" s="39">
        <f t="shared" si="13"/>
        <v>839</v>
      </c>
      <c r="BC23" s="39">
        <f t="shared" si="13"/>
        <v>1427</v>
      </c>
      <c r="BD23" s="35">
        <f t="shared" si="8"/>
        <v>937474</v>
      </c>
      <c r="BE23" s="39">
        <f>BE24+BE30</f>
        <v>937474</v>
      </c>
      <c r="BF23" s="36" t="s">
        <v>82</v>
      </c>
    </row>
    <row r="24" spans="1:58" x14ac:dyDescent="0.2">
      <c r="A24" s="44" t="s">
        <v>228</v>
      </c>
      <c r="B24" s="32">
        <f>B25+B29</f>
        <v>686099</v>
      </c>
      <c r="C24" s="32">
        <f t="shared" ref="C24:BC24" si="14">C25+C29</f>
        <v>2519</v>
      </c>
      <c r="D24" s="32">
        <f t="shared" si="14"/>
        <v>2810</v>
      </c>
      <c r="E24" s="32">
        <f t="shared" si="14"/>
        <v>1464</v>
      </c>
      <c r="F24" s="32">
        <f t="shared" si="14"/>
        <v>39607</v>
      </c>
      <c r="G24" s="32">
        <f t="shared" si="14"/>
        <v>7539</v>
      </c>
      <c r="H24" s="32">
        <f t="shared" si="14"/>
        <v>20975</v>
      </c>
      <c r="I24" s="32">
        <f t="shared" si="14"/>
        <v>109895</v>
      </c>
      <c r="J24" s="32">
        <f t="shared" si="14"/>
        <v>49565</v>
      </c>
      <c r="K24" s="32">
        <f t="shared" si="14"/>
        <v>41148</v>
      </c>
      <c r="L24" s="32">
        <f t="shared" si="14"/>
        <v>25478</v>
      </c>
      <c r="M24" s="32">
        <f t="shared" si="14"/>
        <v>7433</v>
      </c>
      <c r="N24" s="32">
        <f t="shared" si="14"/>
        <v>29718</v>
      </c>
      <c r="O24" s="32">
        <f t="shared" si="14"/>
        <v>44849</v>
      </c>
      <c r="P24" s="32">
        <f t="shared" si="14"/>
        <v>6193</v>
      </c>
      <c r="Q24" s="44" t="s">
        <v>228</v>
      </c>
      <c r="R24" s="32">
        <f t="shared" si="14"/>
        <v>4868</v>
      </c>
      <c r="S24" s="32">
        <f t="shared" si="14"/>
        <v>3191</v>
      </c>
      <c r="T24" s="32">
        <f t="shared" si="14"/>
        <v>4884</v>
      </c>
      <c r="U24" s="32">
        <f t="shared" si="14"/>
        <v>603</v>
      </c>
      <c r="V24" s="32">
        <f t="shared" si="14"/>
        <v>520</v>
      </c>
      <c r="W24" s="32">
        <f t="shared" si="14"/>
        <v>1778</v>
      </c>
      <c r="X24" s="32">
        <f t="shared" si="14"/>
        <v>2300</v>
      </c>
      <c r="Y24" s="32">
        <f t="shared" si="14"/>
        <v>2254</v>
      </c>
      <c r="Z24" s="32">
        <f t="shared" si="14"/>
        <v>11243</v>
      </c>
      <c r="AA24" s="32">
        <f t="shared" si="14"/>
        <v>2340</v>
      </c>
      <c r="AB24" s="32">
        <f t="shared" si="14"/>
        <v>8969</v>
      </c>
      <c r="AC24" s="32">
        <f t="shared" si="14"/>
        <v>1729</v>
      </c>
      <c r="AD24" s="32">
        <f t="shared" si="14"/>
        <v>3726</v>
      </c>
      <c r="AE24" s="32">
        <f t="shared" si="14"/>
        <v>2365</v>
      </c>
      <c r="AF24" s="32">
        <f t="shared" si="14"/>
        <v>4410</v>
      </c>
      <c r="AG24" s="32">
        <f t="shared" si="14"/>
        <v>40192</v>
      </c>
      <c r="AH24" s="36" t="s">
        <v>228</v>
      </c>
      <c r="AI24" s="146">
        <f t="shared" si="14"/>
        <v>1734</v>
      </c>
      <c r="AJ24" s="32">
        <f t="shared" si="14"/>
        <v>2480</v>
      </c>
      <c r="AK24" s="32">
        <f t="shared" si="14"/>
        <v>1983</v>
      </c>
      <c r="AL24" s="32">
        <f t="shared" si="14"/>
        <v>1023</v>
      </c>
      <c r="AM24" s="32">
        <f t="shared" si="14"/>
        <v>708</v>
      </c>
      <c r="AN24" s="32">
        <f t="shared" si="14"/>
        <v>2311</v>
      </c>
      <c r="AO24" s="32">
        <f t="shared" si="14"/>
        <v>1959</v>
      </c>
      <c r="AP24" s="32">
        <f t="shared" si="14"/>
        <v>12486</v>
      </c>
      <c r="AQ24" s="32">
        <f t="shared" si="14"/>
        <v>2036</v>
      </c>
      <c r="AR24" s="32">
        <f t="shared" si="14"/>
        <v>1291</v>
      </c>
      <c r="AS24" s="32">
        <f t="shared" si="14"/>
        <v>909</v>
      </c>
      <c r="AT24" s="32">
        <f t="shared" si="14"/>
        <v>5466</v>
      </c>
      <c r="AU24" s="32">
        <f t="shared" si="14"/>
        <v>1526</v>
      </c>
      <c r="AV24" s="32">
        <f t="shared" si="14"/>
        <v>4815</v>
      </c>
      <c r="AW24" s="32">
        <f t="shared" si="14"/>
        <v>4431</v>
      </c>
      <c r="AX24" s="32">
        <f t="shared" si="14"/>
        <v>1806</v>
      </c>
      <c r="AY24" s="32">
        <f t="shared" si="14"/>
        <v>16085</v>
      </c>
      <c r="AZ24" s="32">
        <f t="shared" si="14"/>
        <v>6491</v>
      </c>
      <c r="BA24" s="32">
        <f t="shared" si="14"/>
        <v>129957</v>
      </c>
      <c r="BB24" s="32">
        <f t="shared" si="14"/>
        <v>704</v>
      </c>
      <c r="BC24" s="32">
        <f t="shared" si="14"/>
        <v>1333</v>
      </c>
      <c r="BD24" s="35">
        <f t="shared" si="8"/>
        <v>686099</v>
      </c>
      <c r="BE24" s="32">
        <f>BE25+BE29</f>
        <v>686099</v>
      </c>
      <c r="BF24" s="36" t="s">
        <v>228</v>
      </c>
    </row>
    <row r="25" spans="1:58" x14ac:dyDescent="0.2">
      <c r="A25" s="44" t="s">
        <v>229</v>
      </c>
      <c r="B25" s="48">
        <f>B26+B27+B28</f>
        <v>645262</v>
      </c>
      <c r="C25" s="48">
        <f t="shared" ref="C25:BC25" si="15">C26+C27+C28</f>
        <v>2392</v>
      </c>
      <c r="D25" s="48">
        <f t="shared" si="15"/>
        <v>2765</v>
      </c>
      <c r="E25" s="48">
        <f t="shared" si="15"/>
        <v>1424</v>
      </c>
      <c r="F25" s="48">
        <f t="shared" si="15"/>
        <v>36816</v>
      </c>
      <c r="G25" s="48">
        <f t="shared" si="15"/>
        <v>7178</v>
      </c>
      <c r="H25" s="48">
        <f t="shared" si="15"/>
        <v>19671</v>
      </c>
      <c r="I25" s="48">
        <f t="shared" si="15"/>
        <v>99244</v>
      </c>
      <c r="J25" s="48">
        <f t="shared" si="15"/>
        <v>45209</v>
      </c>
      <c r="K25" s="48">
        <f t="shared" si="15"/>
        <v>36102</v>
      </c>
      <c r="L25" s="48">
        <f t="shared" si="15"/>
        <v>24624</v>
      </c>
      <c r="M25" s="48">
        <f t="shared" si="15"/>
        <v>7105</v>
      </c>
      <c r="N25" s="48">
        <f t="shared" si="15"/>
        <v>27921</v>
      </c>
      <c r="O25" s="48">
        <f t="shared" si="15"/>
        <v>43264</v>
      </c>
      <c r="P25" s="48">
        <f t="shared" si="15"/>
        <v>5936</v>
      </c>
      <c r="Q25" s="44" t="s">
        <v>229</v>
      </c>
      <c r="R25" s="48">
        <f t="shared" si="15"/>
        <v>4575</v>
      </c>
      <c r="S25" s="48">
        <f t="shared" si="15"/>
        <v>3056</v>
      </c>
      <c r="T25" s="48">
        <f t="shared" si="15"/>
        <v>4705</v>
      </c>
      <c r="U25" s="48">
        <f t="shared" si="15"/>
        <v>584</v>
      </c>
      <c r="V25" s="48">
        <f t="shared" si="15"/>
        <v>520</v>
      </c>
      <c r="W25" s="48">
        <f t="shared" si="15"/>
        <v>1701</v>
      </c>
      <c r="X25" s="48">
        <f t="shared" si="15"/>
        <v>2225</v>
      </c>
      <c r="Y25" s="48">
        <f t="shared" si="15"/>
        <v>2132</v>
      </c>
      <c r="Z25" s="48">
        <f t="shared" si="15"/>
        <v>10748</v>
      </c>
      <c r="AA25" s="48">
        <f t="shared" si="15"/>
        <v>2289</v>
      </c>
      <c r="AB25" s="48">
        <f t="shared" si="15"/>
        <v>8650</v>
      </c>
      <c r="AC25" s="48">
        <f t="shared" si="15"/>
        <v>1672</v>
      </c>
      <c r="AD25" s="48">
        <f t="shared" si="15"/>
        <v>3605</v>
      </c>
      <c r="AE25" s="48">
        <f t="shared" si="15"/>
        <v>2273</v>
      </c>
      <c r="AF25" s="48">
        <f t="shared" si="15"/>
        <v>4305</v>
      </c>
      <c r="AG25" s="48">
        <f t="shared" si="15"/>
        <v>38690</v>
      </c>
      <c r="AH25" s="36" t="s">
        <v>229</v>
      </c>
      <c r="AI25" s="147">
        <f t="shared" si="15"/>
        <v>1685</v>
      </c>
      <c r="AJ25" s="48">
        <f t="shared" si="15"/>
        <v>2413</v>
      </c>
      <c r="AK25" s="48">
        <f t="shared" si="15"/>
        <v>1965</v>
      </c>
      <c r="AL25" s="48">
        <f t="shared" si="15"/>
        <v>991</v>
      </c>
      <c r="AM25" s="48">
        <f t="shared" si="15"/>
        <v>690</v>
      </c>
      <c r="AN25" s="48">
        <f t="shared" si="15"/>
        <v>2174</v>
      </c>
      <c r="AO25" s="48">
        <f t="shared" si="15"/>
        <v>1876</v>
      </c>
      <c r="AP25" s="48">
        <f t="shared" si="15"/>
        <v>12042</v>
      </c>
      <c r="AQ25" s="48">
        <f t="shared" si="15"/>
        <v>1989</v>
      </c>
      <c r="AR25" s="48">
        <f t="shared" si="15"/>
        <v>1238</v>
      </c>
      <c r="AS25" s="48">
        <f t="shared" si="15"/>
        <v>894</v>
      </c>
      <c r="AT25" s="48">
        <f t="shared" si="15"/>
        <v>5365</v>
      </c>
      <c r="AU25" s="48">
        <f t="shared" si="15"/>
        <v>1492</v>
      </c>
      <c r="AV25" s="48">
        <f t="shared" si="15"/>
        <v>4722</v>
      </c>
      <c r="AW25" s="48">
        <f t="shared" si="15"/>
        <v>4348</v>
      </c>
      <c r="AX25" s="48">
        <f t="shared" si="15"/>
        <v>1783</v>
      </c>
      <c r="AY25" s="48">
        <f t="shared" si="15"/>
        <v>15459</v>
      </c>
      <c r="AZ25" s="48">
        <f t="shared" si="15"/>
        <v>6283</v>
      </c>
      <c r="BA25" s="48">
        <f t="shared" si="15"/>
        <v>124499</v>
      </c>
      <c r="BB25" s="48">
        <f t="shared" si="15"/>
        <v>671</v>
      </c>
      <c r="BC25" s="48">
        <f t="shared" si="15"/>
        <v>1302</v>
      </c>
      <c r="BD25" s="35">
        <f t="shared" si="8"/>
        <v>645262</v>
      </c>
      <c r="BE25" s="48">
        <f>BE26+BE27+BE28</f>
        <v>645262</v>
      </c>
      <c r="BF25" s="36" t="s">
        <v>229</v>
      </c>
    </row>
    <row r="26" spans="1:58" x14ac:dyDescent="0.2">
      <c r="A26" s="44" t="s">
        <v>230</v>
      </c>
      <c r="B26" s="32">
        <v>458114</v>
      </c>
      <c r="C26" s="36">
        <v>1729</v>
      </c>
      <c r="D26" s="36">
        <v>2032</v>
      </c>
      <c r="E26" s="36">
        <v>940</v>
      </c>
      <c r="F26" s="93">
        <v>25559</v>
      </c>
      <c r="G26" s="66">
        <v>5398</v>
      </c>
      <c r="H26" s="102">
        <v>13804</v>
      </c>
      <c r="I26" s="52">
        <v>67860</v>
      </c>
      <c r="J26" s="91">
        <v>26251</v>
      </c>
      <c r="K26" s="36">
        <v>23932</v>
      </c>
      <c r="L26" s="103">
        <v>16726</v>
      </c>
      <c r="M26" s="106">
        <v>5067</v>
      </c>
      <c r="N26" s="103">
        <v>19329</v>
      </c>
      <c r="O26" s="52">
        <v>26919</v>
      </c>
      <c r="P26" s="51">
        <v>4392</v>
      </c>
      <c r="Q26" s="44" t="s">
        <v>230</v>
      </c>
      <c r="R26" s="52">
        <v>3516</v>
      </c>
      <c r="S26" s="102">
        <v>2349</v>
      </c>
      <c r="T26" s="52">
        <v>3663</v>
      </c>
      <c r="U26" s="102">
        <v>427</v>
      </c>
      <c r="V26" s="52">
        <v>438</v>
      </c>
      <c r="W26" s="102">
        <v>1430</v>
      </c>
      <c r="X26" s="52">
        <v>1796</v>
      </c>
      <c r="Y26" s="102">
        <v>1421</v>
      </c>
      <c r="Z26" s="52">
        <v>8264</v>
      </c>
      <c r="AA26" s="102">
        <v>1978</v>
      </c>
      <c r="AB26" s="52">
        <v>6996</v>
      </c>
      <c r="AC26" s="102">
        <v>1288</v>
      </c>
      <c r="AD26" s="52">
        <v>2962</v>
      </c>
      <c r="AE26" s="102">
        <v>1812</v>
      </c>
      <c r="AF26" s="52">
        <v>3604</v>
      </c>
      <c r="AG26" s="102">
        <v>27544</v>
      </c>
      <c r="AH26" s="36" t="s">
        <v>230</v>
      </c>
      <c r="AI26" s="93">
        <v>1244</v>
      </c>
      <c r="AJ26" s="52">
        <v>1971</v>
      </c>
      <c r="AK26" s="102">
        <v>1580</v>
      </c>
      <c r="AL26" s="52">
        <v>827</v>
      </c>
      <c r="AM26" s="102">
        <v>547</v>
      </c>
      <c r="AN26" s="52">
        <v>1764</v>
      </c>
      <c r="AO26" s="102">
        <v>1539</v>
      </c>
      <c r="AP26" s="52">
        <v>9983</v>
      </c>
      <c r="AQ26" s="102">
        <v>1327</v>
      </c>
      <c r="AR26" s="52">
        <v>934</v>
      </c>
      <c r="AS26" s="102">
        <v>521</v>
      </c>
      <c r="AT26" s="52">
        <v>4177</v>
      </c>
      <c r="AU26" s="102">
        <v>1194</v>
      </c>
      <c r="AV26" s="52">
        <v>3716</v>
      </c>
      <c r="AW26" s="102">
        <v>3554</v>
      </c>
      <c r="AX26" s="52">
        <v>1422</v>
      </c>
      <c r="AY26" s="102">
        <v>11771</v>
      </c>
      <c r="AZ26" s="52">
        <v>4548</v>
      </c>
      <c r="BA26" s="102">
        <v>94604</v>
      </c>
      <c r="BB26" s="52">
        <v>519</v>
      </c>
      <c r="BC26" s="55">
        <v>946</v>
      </c>
      <c r="BD26" s="35">
        <f t="shared" si="8"/>
        <v>458114</v>
      </c>
      <c r="BE26" s="32">
        <v>458114</v>
      </c>
      <c r="BF26" s="36" t="s">
        <v>230</v>
      </c>
    </row>
    <row r="27" spans="1:58" x14ac:dyDescent="0.2">
      <c r="A27" s="44" t="s">
        <v>231</v>
      </c>
      <c r="B27" s="32">
        <v>170134</v>
      </c>
      <c r="C27" s="36">
        <v>593</v>
      </c>
      <c r="D27" s="36">
        <v>677</v>
      </c>
      <c r="E27" s="36">
        <v>388</v>
      </c>
      <c r="F27" s="93">
        <v>10687</v>
      </c>
      <c r="G27" s="66">
        <v>1711</v>
      </c>
      <c r="H27" s="102">
        <v>5541</v>
      </c>
      <c r="I27" s="52">
        <v>29184</v>
      </c>
      <c r="J27" s="91">
        <v>18132</v>
      </c>
      <c r="K27" s="36">
        <v>10012</v>
      </c>
      <c r="L27" s="93">
        <v>6822</v>
      </c>
      <c r="M27" s="52">
        <v>1837</v>
      </c>
      <c r="N27" s="102">
        <v>7845</v>
      </c>
      <c r="O27" s="52">
        <v>15415</v>
      </c>
      <c r="P27" s="51">
        <v>1312</v>
      </c>
      <c r="Q27" s="44" t="s">
        <v>231</v>
      </c>
      <c r="R27" s="52">
        <v>891</v>
      </c>
      <c r="S27" s="102">
        <v>574</v>
      </c>
      <c r="T27" s="52">
        <v>929</v>
      </c>
      <c r="U27" s="102">
        <v>143</v>
      </c>
      <c r="V27" s="52">
        <v>54</v>
      </c>
      <c r="W27" s="102">
        <v>229</v>
      </c>
      <c r="X27" s="52">
        <v>334</v>
      </c>
      <c r="Y27" s="102">
        <v>613</v>
      </c>
      <c r="Z27" s="52">
        <v>2214</v>
      </c>
      <c r="AA27" s="102">
        <v>287</v>
      </c>
      <c r="AB27" s="52">
        <v>1419</v>
      </c>
      <c r="AC27" s="102">
        <v>306</v>
      </c>
      <c r="AD27" s="52">
        <v>590</v>
      </c>
      <c r="AE27" s="102">
        <v>413</v>
      </c>
      <c r="AF27" s="52">
        <v>603</v>
      </c>
      <c r="AG27" s="102">
        <v>10120</v>
      </c>
      <c r="AH27" s="36" t="s">
        <v>231</v>
      </c>
      <c r="AI27" s="93">
        <v>373</v>
      </c>
      <c r="AJ27" s="52">
        <v>416</v>
      </c>
      <c r="AK27" s="102">
        <v>327</v>
      </c>
      <c r="AL27" s="52">
        <v>144</v>
      </c>
      <c r="AM27" s="102">
        <v>123</v>
      </c>
      <c r="AN27" s="52">
        <v>364</v>
      </c>
      <c r="AO27" s="102">
        <v>295</v>
      </c>
      <c r="AP27" s="52">
        <v>1744</v>
      </c>
      <c r="AQ27" s="102">
        <v>575</v>
      </c>
      <c r="AR27" s="52">
        <v>274</v>
      </c>
      <c r="AS27" s="102">
        <v>358</v>
      </c>
      <c r="AT27" s="52">
        <v>968</v>
      </c>
      <c r="AU27" s="102">
        <v>243</v>
      </c>
      <c r="AV27" s="52">
        <v>826</v>
      </c>
      <c r="AW27" s="102">
        <v>611</v>
      </c>
      <c r="AX27" s="52">
        <v>336</v>
      </c>
      <c r="AY27" s="128">
        <v>3126</v>
      </c>
      <c r="AZ27" s="130">
        <v>1573</v>
      </c>
      <c r="BA27" s="129">
        <v>27095</v>
      </c>
      <c r="BB27" s="121">
        <v>152</v>
      </c>
      <c r="BC27" s="58">
        <v>336</v>
      </c>
      <c r="BD27" s="35">
        <f t="shared" si="8"/>
        <v>170134</v>
      </c>
      <c r="BE27" s="32">
        <v>170134</v>
      </c>
      <c r="BF27" s="36" t="s">
        <v>231</v>
      </c>
    </row>
    <row r="28" spans="1:58" x14ac:dyDescent="0.2">
      <c r="A28" s="44" t="s">
        <v>232</v>
      </c>
      <c r="B28" s="32">
        <v>17014</v>
      </c>
      <c r="C28" s="36">
        <v>70</v>
      </c>
      <c r="D28" s="36">
        <v>56</v>
      </c>
      <c r="E28" s="36">
        <v>96</v>
      </c>
      <c r="F28" s="93">
        <v>570</v>
      </c>
      <c r="G28" s="66">
        <v>69</v>
      </c>
      <c r="H28" s="102">
        <v>326</v>
      </c>
      <c r="I28" s="52">
        <v>2200</v>
      </c>
      <c r="J28" s="91">
        <v>826</v>
      </c>
      <c r="K28" s="36">
        <v>2158</v>
      </c>
      <c r="L28" s="93">
        <v>1076</v>
      </c>
      <c r="M28" s="52">
        <v>201</v>
      </c>
      <c r="N28" s="102">
        <v>747</v>
      </c>
      <c r="O28" s="52">
        <v>930</v>
      </c>
      <c r="P28" s="51">
        <v>232</v>
      </c>
      <c r="Q28" s="44" t="s">
        <v>232</v>
      </c>
      <c r="R28" s="52">
        <v>168</v>
      </c>
      <c r="S28" s="102">
        <v>133</v>
      </c>
      <c r="T28" s="52">
        <v>113</v>
      </c>
      <c r="U28" s="102">
        <v>14</v>
      </c>
      <c r="V28" s="52">
        <v>28</v>
      </c>
      <c r="W28" s="102">
        <v>42</v>
      </c>
      <c r="X28" s="52">
        <v>95</v>
      </c>
      <c r="Y28" s="102">
        <v>98</v>
      </c>
      <c r="Z28" s="52">
        <v>270</v>
      </c>
      <c r="AA28" s="102">
        <v>24</v>
      </c>
      <c r="AB28" s="52">
        <v>235</v>
      </c>
      <c r="AC28" s="102">
        <v>78</v>
      </c>
      <c r="AD28" s="52">
        <v>53</v>
      </c>
      <c r="AE28" s="102">
        <v>48</v>
      </c>
      <c r="AF28" s="52">
        <v>98</v>
      </c>
      <c r="AG28" s="102">
        <v>1026</v>
      </c>
      <c r="AH28" s="36" t="s">
        <v>232</v>
      </c>
      <c r="AI28" s="93">
        <v>68</v>
      </c>
      <c r="AJ28" s="52">
        <v>26</v>
      </c>
      <c r="AK28" s="102">
        <v>58</v>
      </c>
      <c r="AL28" s="52">
        <v>20</v>
      </c>
      <c r="AM28" s="102">
        <v>20</v>
      </c>
      <c r="AN28" s="52">
        <v>46</v>
      </c>
      <c r="AO28" s="102">
        <v>42</v>
      </c>
      <c r="AP28" s="52">
        <v>315</v>
      </c>
      <c r="AQ28" s="102">
        <v>87</v>
      </c>
      <c r="AR28" s="52">
        <v>30</v>
      </c>
      <c r="AS28" s="102">
        <v>15</v>
      </c>
      <c r="AT28" s="52">
        <v>220</v>
      </c>
      <c r="AU28" s="102">
        <v>55</v>
      </c>
      <c r="AV28" s="52">
        <v>180</v>
      </c>
      <c r="AW28" s="102">
        <v>183</v>
      </c>
      <c r="AX28" s="52">
        <v>25</v>
      </c>
      <c r="AY28" s="102">
        <v>562</v>
      </c>
      <c r="AZ28" s="52">
        <v>162</v>
      </c>
      <c r="BA28" s="102">
        <v>2800</v>
      </c>
      <c r="BB28" s="52">
        <v>0</v>
      </c>
      <c r="BC28" s="55">
        <v>20</v>
      </c>
      <c r="BD28" s="35">
        <f t="shared" si="8"/>
        <v>17014</v>
      </c>
      <c r="BE28" s="32">
        <v>17014</v>
      </c>
      <c r="BF28" s="36" t="s">
        <v>232</v>
      </c>
    </row>
    <row r="29" spans="1:58" x14ac:dyDescent="0.2">
      <c r="A29" s="44" t="s">
        <v>178</v>
      </c>
      <c r="B29" s="32">
        <v>40837</v>
      </c>
      <c r="C29" s="36">
        <v>127</v>
      </c>
      <c r="D29" s="36">
        <v>45</v>
      </c>
      <c r="E29" s="36">
        <v>40</v>
      </c>
      <c r="F29" s="93">
        <v>2791</v>
      </c>
      <c r="G29" s="66">
        <v>361</v>
      </c>
      <c r="H29" s="102">
        <v>1304</v>
      </c>
      <c r="I29" s="52">
        <v>10651</v>
      </c>
      <c r="J29" s="91">
        <v>4356</v>
      </c>
      <c r="K29" s="36">
        <v>5046</v>
      </c>
      <c r="L29" s="93">
        <v>854</v>
      </c>
      <c r="M29" s="52">
        <v>328</v>
      </c>
      <c r="N29" s="102">
        <v>1797</v>
      </c>
      <c r="O29" s="52">
        <v>1585</v>
      </c>
      <c r="P29" s="51">
        <v>257</v>
      </c>
      <c r="Q29" s="44" t="s">
        <v>178</v>
      </c>
      <c r="R29" s="52">
        <v>293</v>
      </c>
      <c r="S29" s="102">
        <v>135</v>
      </c>
      <c r="T29" s="52">
        <v>179</v>
      </c>
      <c r="U29" s="102">
        <v>19</v>
      </c>
      <c r="V29" s="52">
        <v>0</v>
      </c>
      <c r="W29" s="102">
        <v>77</v>
      </c>
      <c r="X29" s="52">
        <v>75</v>
      </c>
      <c r="Y29" s="102">
        <v>122</v>
      </c>
      <c r="Z29" s="52">
        <v>495</v>
      </c>
      <c r="AA29" s="102">
        <v>51</v>
      </c>
      <c r="AB29" s="52">
        <v>319</v>
      </c>
      <c r="AC29" s="102">
        <v>57</v>
      </c>
      <c r="AD29" s="52">
        <v>121</v>
      </c>
      <c r="AE29" s="102">
        <v>92</v>
      </c>
      <c r="AF29" s="52">
        <v>105</v>
      </c>
      <c r="AG29" s="102">
        <v>1502</v>
      </c>
      <c r="AH29" s="36" t="s">
        <v>178</v>
      </c>
      <c r="AI29" s="102">
        <v>49</v>
      </c>
      <c r="AJ29" s="52">
        <v>67</v>
      </c>
      <c r="AK29" s="102">
        <v>18</v>
      </c>
      <c r="AL29" s="52">
        <v>32</v>
      </c>
      <c r="AM29" s="102">
        <v>18</v>
      </c>
      <c r="AN29" s="52">
        <v>137</v>
      </c>
      <c r="AO29" s="102">
        <v>83</v>
      </c>
      <c r="AP29" s="52">
        <v>444</v>
      </c>
      <c r="AQ29" s="102">
        <v>47</v>
      </c>
      <c r="AR29" s="52">
        <v>53</v>
      </c>
      <c r="AS29" s="102">
        <v>15</v>
      </c>
      <c r="AT29" s="52">
        <v>101</v>
      </c>
      <c r="AU29" s="102">
        <v>34</v>
      </c>
      <c r="AV29" s="52">
        <v>93</v>
      </c>
      <c r="AW29" s="102">
        <v>83</v>
      </c>
      <c r="AX29" s="52">
        <v>23</v>
      </c>
      <c r="AY29" s="102">
        <v>626</v>
      </c>
      <c r="AZ29" s="52">
        <v>208</v>
      </c>
      <c r="BA29" s="102">
        <v>5458</v>
      </c>
      <c r="BB29" s="52">
        <v>33</v>
      </c>
      <c r="BC29" s="55">
        <v>31</v>
      </c>
      <c r="BD29" s="35">
        <f t="shared" si="8"/>
        <v>40837</v>
      </c>
      <c r="BE29" s="32">
        <v>40837</v>
      </c>
      <c r="BF29" s="36" t="s">
        <v>178</v>
      </c>
    </row>
    <row r="30" spans="1:58" ht="16" thickBot="1" x14ac:dyDescent="0.25">
      <c r="A30" s="73" t="s">
        <v>83</v>
      </c>
      <c r="B30" s="42">
        <v>251375</v>
      </c>
      <c r="C30" s="83">
        <v>732</v>
      </c>
      <c r="D30" s="83">
        <v>747</v>
      </c>
      <c r="E30" s="68">
        <v>311</v>
      </c>
      <c r="F30" s="88">
        <v>33967</v>
      </c>
      <c r="G30" s="83">
        <v>2609</v>
      </c>
      <c r="H30" s="74">
        <v>9456</v>
      </c>
      <c r="I30" s="65">
        <v>93818</v>
      </c>
      <c r="J30" s="74">
        <v>18186</v>
      </c>
      <c r="K30" s="68">
        <v>14971</v>
      </c>
      <c r="L30" s="98">
        <v>5086</v>
      </c>
      <c r="M30" s="109">
        <v>1152</v>
      </c>
      <c r="N30" s="104">
        <v>19579</v>
      </c>
      <c r="O30" s="65">
        <v>4362</v>
      </c>
      <c r="P30" s="64">
        <v>977</v>
      </c>
      <c r="Q30" s="73" t="s">
        <v>83</v>
      </c>
      <c r="R30" s="65">
        <v>1003</v>
      </c>
      <c r="S30" s="74">
        <v>534</v>
      </c>
      <c r="T30" s="65">
        <v>1567</v>
      </c>
      <c r="U30" s="74">
        <v>132</v>
      </c>
      <c r="V30" s="65">
        <v>91</v>
      </c>
      <c r="W30" s="74">
        <v>343</v>
      </c>
      <c r="X30" s="65">
        <v>388</v>
      </c>
      <c r="Y30" s="74">
        <v>522</v>
      </c>
      <c r="Z30" s="65">
        <v>2494</v>
      </c>
      <c r="AA30" s="74">
        <v>506</v>
      </c>
      <c r="AB30" s="65">
        <v>1233</v>
      </c>
      <c r="AC30" s="74">
        <v>198</v>
      </c>
      <c r="AD30" s="65">
        <v>380</v>
      </c>
      <c r="AE30" s="74">
        <v>126</v>
      </c>
      <c r="AF30" s="65">
        <v>549</v>
      </c>
      <c r="AG30" s="74">
        <v>5309</v>
      </c>
      <c r="AH30" s="72" t="s">
        <v>83</v>
      </c>
      <c r="AI30" s="126">
        <v>309</v>
      </c>
      <c r="AJ30" s="65">
        <v>192</v>
      </c>
      <c r="AK30" s="74">
        <v>358</v>
      </c>
      <c r="AL30" s="65">
        <v>133</v>
      </c>
      <c r="AM30" s="74">
        <v>157</v>
      </c>
      <c r="AN30" s="65">
        <v>592</v>
      </c>
      <c r="AO30" s="74">
        <v>312</v>
      </c>
      <c r="AP30" s="65">
        <v>1798</v>
      </c>
      <c r="AQ30" s="74">
        <v>471</v>
      </c>
      <c r="AR30" s="65">
        <v>146</v>
      </c>
      <c r="AS30" s="74">
        <v>120</v>
      </c>
      <c r="AT30" s="65">
        <v>847</v>
      </c>
      <c r="AU30" s="74">
        <v>213</v>
      </c>
      <c r="AV30" s="65">
        <v>691</v>
      </c>
      <c r="AW30" s="74">
        <v>91</v>
      </c>
      <c r="AX30" s="65">
        <v>201</v>
      </c>
      <c r="AY30" s="74">
        <v>1841</v>
      </c>
      <c r="AZ30" s="65">
        <v>1004</v>
      </c>
      <c r="BA30" s="74">
        <v>20342</v>
      </c>
      <c r="BB30" s="65">
        <v>135</v>
      </c>
      <c r="BC30" s="74">
        <v>94</v>
      </c>
      <c r="BD30" s="41">
        <f t="shared" si="8"/>
        <v>251375</v>
      </c>
      <c r="BE30" s="42">
        <v>251375</v>
      </c>
      <c r="BF30" s="72" t="s">
        <v>83</v>
      </c>
    </row>
    <row r="31" spans="1:58" x14ac:dyDescent="0.2">
      <c r="A31" s="44" t="s">
        <v>84</v>
      </c>
      <c r="B31" s="32">
        <f>SUM(B32:B36)</f>
        <v>334117</v>
      </c>
      <c r="C31" s="32">
        <f t="shared" ref="C31:BC31" si="16">SUM(C32:C36)</f>
        <v>1164</v>
      </c>
      <c r="D31" s="32">
        <f t="shared" si="16"/>
        <v>1110</v>
      </c>
      <c r="E31" s="32">
        <f t="shared" si="16"/>
        <v>575</v>
      </c>
      <c r="F31" s="32">
        <f t="shared" si="16"/>
        <v>15515</v>
      </c>
      <c r="G31" s="32">
        <f t="shared" si="16"/>
        <v>1993</v>
      </c>
      <c r="H31" s="32">
        <f t="shared" si="16"/>
        <v>9683</v>
      </c>
      <c r="I31" s="32">
        <f t="shared" si="16"/>
        <v>44430</v>
      </c>
      <c r="J31" s="32">
        <f t="shared" si="16"/>
        <v>13824</v>
      </c>
      <c r="K31" s="32">
        <f t="shared" si="16"/>
        <v>5440</v>
      </c>
      <c r="L31" s="32">
        <f t="shared" si="16"/>
        <v>4877</v>
      </c>
      <c r="M31" s="32">
        <f t="shared" si="16"/>
        <v>1847</v>
      </c>
      <c r="N31" s="32">
        <f t="shared" si="16"/>
        <v>30898</v>
      </c>
      <c r="O31" s="32">
        <f t="shared" si="16"/>
        <v>13812</v>
      </c>
      <c r="P31" s="32">
        <f t="shared" si="16"/>
        <v>11248</v>
      </c>
      <c r="Q31" s="44" t="s">
        <v>84</v>
      </c>
      <c r="R31" s="32">
        <f t="shared" si="16"/>
        <v>30083</v>
      </c>
      <c r="S31" s="32">
        <f t="shared" si="16"/>
        <v>6173</v>
      </c>
      <c r="T31" s="32">
        <f t="shared" si="16"/>
        <v>1387</v>
      </c>
      <c r="U31" s="32">
        <f t="shared" si="16"/>
        <v>5195</v>
      </c>
      <c r="V31" s="32">
        <f t="shared" si="16"/>
        <v>3097</v>
      </c>
      <c r="W31" s="32">
        <f t="shared" si="16"/>
        <v>3547</v>
      </c>
      <c r="X31" s="32">
        <f t="shared" si="16"/>
        <v>943</v>
      </c>
      <c r="Y31" s="32">
        <f t="shared" si="16"/>
        <v>297</v>
      </c>
      <c r="Z31" s="32">
        <f t="shared" si="16"/>
        <v>2752</v>
      </c>
      <c r="AA31" s="32">
        <f t="shared" si="16"/>
        <v>593</v>
      </c>
      <c r="AB31" s="32">
        <f t="shared" si="16"/>
        <v>1953</v>
      </c>
      <c r="AC31" s="32">
        <f t="shared" si="16"/>
        <v>154</v>
      </c>
      <c r="AD31" s="32">
        <f t="shared" si="16"/>
        <v>608</v>
      </c>
      <c r="AE31" s="32">
        <f t="shared" si="16"/>
        <v>298</v>
      </c>
      <c r="AF31" s="32">
        <f t="shared" si="16"/>
        <v>577</v>
      </c>
      <c r="AG31" s="32">
        <f t="shared" si="16"/>
        <v>15720</v>
      </c>
      <c r="AH31" s="36" t="s">
        <v>84</v>
      </c>
      <c r="AI31" s="146">
        <f t="shared" si="16"/>
        <v>380</v>
      </c>
      <c r="AJ31" s="32">
        <f t="shared" si="16"/>
        <v>356</v>
      </c>
      <c r="AK31" s="32">
        <f t="shared" si="16"/>
        <v>305</v>
      </c>
      <c r="AL31" s="32">
        <f t="shared" si="16"/>
        <v>197</v>
      </c>
      <c r="AM31" s="32">
        <f t="shared" si="16"/>
        <v>329</v>
      </c>
      <c r="AN31" s="32">
        <f t="shared" si="16"/>
        <v>789</v>
      </c>
      <c r="AO31" s="32">
        <f t="shared" si="16"/>
        <v>608</v>
      </c>
      <c r="AP31" s="32">
        <f t="shared" si="16"/>
        <v>2665</v>
      </c>
      <c r="AQ31" s="32">
        <f t="shared" si="16"/>
        <v>3511</v>
      </c>
      <c r="AR31" s="32">
        <f t="shared" si="16"/>
        <v>1478</v>
      </c>
      <c r="AS31" s="32">
        <f t="shared" si="16"/>
        <v>683</v>
      </c>
      <c r="AT31" s="32">
        <f t="shared" si="16"/>
        <v>2927</v>
      </c>
      <c r="AU31" s="32">
        <f t="shared" si="16"/>
        <v>336</v>
      </c>
      <c r="AV31" s="32">
        <f t="shared" si="16"/>
        <v>2225</v>
      </c>
      <c r="AW31" s="32">
        <f t="shared" si="16"/>
        <v>2917</v>
      </c>
      <c r="AX31" s="32">
        <f t="shared" si="16"/>
        <v>752</v>
      </c>
      <c r="AY31" s="32">
        <f t="shared" si="16"/>
        <v>24323</v>
      </c>
      <c r="AZ31" s="32">
        <f t="shared" si="16"/>
        <v>7629</v>
      </c>
      <c r="BA31" s="32">
        <f t="shared" si="16"/>
        <v>50427</v>
      </c>
      <c r="BB31" s="32">
        <f t="shared" si="16"/>
        <v>1037</v>
      </c>
      <c r="BC31" s="32">
        <f t="shared" si="16"/>
        <v>450</v>
      </c>
      <c r="BD31" s="35">
        <f t="shared" si="8"/>
        <v>334117</v>
      </c>
      <c r="BE31" s="32">
        <f>SUM(BE32:BE36)</f>
        <v>334117</v>
      </c>
      <c r="BF31" s="36" t="s">
        <v>84</v>
      </c>
    </row>
    <row r="32" spans="1:58" x14ac:dyDescent="0.2">
      <c r="A32" s="44" t="s">
        <v>85</v>
      </c>
      <c r="B32" s="32">
        <v>61410</v>
      </c>
      <c r="C32" s="93">
        <v>124</v>
      </c>
      <c r="D32" s="66">
        <v>104</v>
      </c>
      <c r="E32" s="36">
        <v>167</v>
      </c>
      <c r="F32" s="93">
        <v>1149</v>
      </c>
      <c r="G32" s="66">
        <v>147</v>
      </c>
      <c r="H32" s="102">
        <v>1602</v>
      </c>
      <c r="I32" s="52">
        <v>6366</v>
      </c>
      <c r="J32" s="102">
        <v>2704</v>
      </c>
      <c r="K32" s="36">
        <v>1015</v>
      </c>
      <c r="L32" s="102">
        <v>860</v>
      </c>
      <c r="M32" s="52">
        <v>340</v>
      </c>
      <c r="N32" s="102">
        <v>4698</v>
      </c>
      <c r="O32" s="52">
        <v>2379</v>
      </c>
      <c r="P32" s="51">
        <v>2490</v>
      </c>
      <c r="Q32" s="44" t="s">
        <v>85</v>
      </c>
      <c r="R32" s="52">
        <v>2621</v>
      </c>
      <c r="S32" s="102">
        <v>2658</v>
      </c>
      <c r="T32" s="52">
        <v>307</v>
      </c>
      <c r="U32" s="102">
        <v>410</v>
      </c>
      <c r="V32" s="52">
        <v>916</v>
      </c>
      <c r="W32" s="102">
        <v>1651</v>
      </c>
      <c r="X32" s="52">
        <v>303</v>
      </c>
      <c r="Y32" s="102">
        <v>68</v>
      </c>
      <c r="Z32" s="52">
        <v>728</v>
      </c>
      <c r="AA32" s="102">
        <v>235</v>
      </c>
      <c r="AB32" s="52">
        <v>547</v>
      </c>
      <c r="AC32" s="102">
        <v>20</v>
      </c>
      <c r="AD32" s="52">
        <v>128</v>
      </c>
      <c r="AE32" s="102">
        <v>107</v>
      </c>
      <c r="AF32" s="52">
        <v>179</v>
      </c>
      <c r="AG32" s="102">
        <v>2882</v>
      </c>
      <c r="AH32" s="36" t="s">
        <v>85</v>
      </c>
      <c r="AI32" s="102">
        <v>102</v>
      </c>
      <c r="AJ32" s="52">
        <v>79</v>
      </c>
      <c r="AK32" s="102">
        <v>101</v>
      </c>
      <c r="AL32" s="52">
        <v>51</v>
      </c>
      <c r="AM32" s="102">
        <v>103</v>
      </c>
      <c r="AN32" s="52">
        <v>120</v>
      </c>
      <c r="AO32" s="102">
        <v>235</v>
      </c>
      <c r="AP32" s="52">
        <v>711</v>
      </c>
      <c r="AQ32" s="102">
        <v>594</v>
      </c>
      <c r="AR32" s="52">
        <v>424</v>
      </c>
      <c r="AS32" s="102">
        <v>190</v>
      </c>
      <c r="AT32" s="52">
        <v>744</v>
      </c>
      <c r="AU32" s="102">
        <v>62</v>
      </c>
      <c r="AV32" s="52">
        <v>510</v>
      </c>
      <c r="AW32" s="102">
        <v>1185</v>
      </c>
      <c r="AX32" s="52">
        <v>234</v>
      </c>
      <c r="AY32" s="102">
        <v>2372</v>
      </c>
      <c r="AZ32" s="52">
        <v>1326</v>
      </c>
      <c r="BA32" s="102">
        <v>14111</v>
      </c>
      <c r="BB32" s="52">
        <v>97</v>
      </c>
      <c r="BC32" s="55">
        <v>154</v>
      </c>
      <c r="BD32" s="35">
        <f t="shared" si="8"/>
        <v>61410</v>
      </c>
      <c r="BE32" s="32">
        <v>61410</v>
      </c>
      <c r="BF32" s="36" t="s">
        <v>85</v>
      </c>
    </row>
    <row r="33" spans="1:58" x14ac:dyDescent="0.2">
      <c r="A33" s="44" t="s">
        <v>163</v>
      </c>
      <c r="B33" s="32">
        <v>45499</v>
      </c>
      <c r="C33" s="93">
        <v>377</v>
      </c>
      <c r="D33" s="66">
        <v>257</v>
      </c>
      <c r="E33" s="36">
        <v>103</v>
      </c>
      <c r="F33" s="93">
        <v>4378</v>
      </c>
      <c r="G33" s="66">
        <v>330</v>
      </c>
      <c r="H33" s="102">
        <v>1596</v>
      </c>
      <c r="I33" s="52">
        <v>6605</v>
      </c>
      <c r="J33" s="102">
        <v>1572</v>
      </c>
      <c r="K33" s="36">
        <v>835</v>
      </c>
      <c r="L33" s="102">
        <v>1209</v>
      </c>
      <c r="M33" s="52">
        <v>176</v>
      </c>
      <c r="N33" s="102">
        <v>1586</v>
      </c>
      <c r="O33" s="52">
        <v>5383</v>
      </c>
      <c r="P33" s="51">
        <v>976</v>
      </c>
      <c r="Q33" s="44" t="s">
        <v>163</v>
      </c>
      <c r="R33" s="52">
        <v>4628</v>
      </c>
      <c r="S33" s="102">
        <v>88</v>
      </c>
      <c r="T33" s="52">
        <v>110</v>
      </c>
      <c r="U33" s="102">
        <v>80</v>
      </c>
      <c r="V33" s="52">
        <v>39</v>
      </c>
      <c r="W33" s="102">
        <v>86</v>
      </c>
      <c r="X33" s="52">
        <v>56</v>
      </c>
      <c r="Y33" s="102">
        <v>23</v>
      </c>
      <c r="Z33" s="52">
        <v>323</v>
      </c>
      <c r="AA33" s="102">
        <v>70</v>
      </c>
      <c r="AB33" s="52">
        <v>187</v>
      </c>
      <c r="AC33" s="102">
        <v>38</v>
      </c>
      <c r="AD33" s="52">
        <v>125</v>
      </c>
      <c r="AE33" s="102">
        <v>16</v>
      </c>
      <c r="AF33" s="52">
        <v>88</v>
      </c>
      <c r="AG33" s="102">
        <v>3004</v>
      </c>
      <c r="AH33" s="36" t="s">
        <v>163</v>
      </c>
      <c r="AI33" s="102">
        <v>33</v>
      </c>
      <c r="AJ33" s="52">
        <v>24</v>
      </c>
      <c r="AK33" s="102">
        <v>25</v>
      </c>
      <c r="AL33" s="52">
        <v>21</v>
      </c>
      <c r="AM33" s="102">
        <v>29</v>
      </c>
      <c r="AN33" s="52">
        <v>122</v>
      </c>
      <c r="AO33" s="102">
        <v>59</v>
      </c>
      <c r="AP33" s="52">
        <v>181</v>
      </c>
      <c r="AQ33" s="102">
        <v>278</v>
      </c>
      <c r="AR33" s="52">
        <v>173</v>
      </c>
      <c r="AS33" s="102">
        <v>77</v>
      </c>
      <c r="AT33" s="52">
        <v>184</v>
      </c>
      <c r="AU33" s="102">
        <v>24</v>
      </c>
      <c r="AV33" s="52">
        <v>176</v>
      </c>
      <c r="AW33" s="102">
        <v>153</v>
      </c>
      <c r="AX33" s="52">
        <v>72</v>
      </c>
      <c r="AY33" s="102">
        <v>2576</v>
      </c>
      <c r="AZ33" s="52">
        <v>1302</v>
      </c>
      <c r="BA33" s="102">
        <v>5449</v>
      </c>
      <c r="BB33" s="52">
        <v>133</v>
      </c>
      <c r="BC33" s="55">
        <v>64</v>
      </c>
      <c r="BD33" s="35">
        <f t="shared" si="8"/>
        <v>45499</v>
      </c>
      <c r="BE33" s="32">
        <v>45499</v>
      </c>
      <c r="BF33" s="36" t="s">
        <v>163</v>
      </c>
    </row>
    <row r="34" spans="1:58" x14ac:dyDescent="0.2">
      <c r="A34" s="44" t="s">
        <v>179</v>
      </c>
      <c r="B34" s="32">
        <v>2895</v>
      </c>
      <c r="C34" s="93">
        <v>0</v>
      </c>
      <c r="D34" s="66">
        <v>0</v>
      </c>
      <c r="E34" s="36">
        <v>7</v>
      </c>
      <c r="F34" s="93">
        <v>47</v>
      </c>
      <c r="G34" s="66">
        <v>13</v>
      </c>
      <c r="H34" s="102">
        <v>105</v>
      </c>
      <c r="I34" s="52">
        <v>554</v>
      </c>
      <c r="J34" s="102">
        <v>202</v>
      </c>
      <c r="K34" s="36">
        <v>59</v>
      </c>
      <c r="L34" s="102">
        <v>103</v>
      </c>
      <c r="M34" s="52">
        <v>7</v>
      </c>
      <c r="N34" s="102">
        <v>44</v>
      </c>
      <c r="O34" s="52">
        <v>110</v>
      </c>
      <c r="P34" s="51">
        <v>15</v>
      </c>
      <c r="Q34" s="44" t="s">
        <v>179</v>
      </c>
      <c r="R34" s="52">
        <v>56</v>
      </c>
      <c r="S34" s="102">
        <v>16</v>
      </c>
      <c r="T34" s="52">
        <v>11</v>
      </c>
      <c r="U34" s="102">
        <v>91</v>
      </c>
      <c r="V34" s="52">
        <v>0</v>
      </c>
      <c r="W34" s="102">
        <v>7</v>
      </c>
      <c r="X34" s="52">
        <v>0</v>
      </c>
      <c r="Y34" s="102">
        <v>8</v>
      </c>
      <c r="Z34" s="52">
        <v>162</v>
      </c>
      <c r="AA34" s="102">
        <v>0</v>
      </c>
      <c r="AB34" s="52">
        <v>52</v>
      </c>
      <c r="AC34" s="102">
        <v>0</v>
      </c>
      <c r="AD34" s="52">
        <v>5</v>
      </c>
      <c r="AE34" s="102">
        <v>18</v>
      </c>
      <c r="AF34" s="52">
        <v>19</v>
      </c>
      <c r="AG34" s="102">
        <v>39</v>
      </c>
      <c r="AH34" s="36" t="s">
        <v>179</v>
      </c>
      <c r="AI34" s="102">
        <v>33</v>
      </c>
      <c r="AJ34" s="52">
        <v>0</v>
      </c>
      <c r="AK34" s="102">
        <v>18</v>
      </c>
      <c r="AL34" s="52">
        <v>7</v>
      </c>
      <c r="AM34" s="102">
        <v>0</v>
      </c>
      <c r="AN34" s="52">
        <v>0</v>
      </c>
      <c r="AO34" s="102">
        <v>49</v>
      </c>
      <c r="AP34" s="52">
        <v>74</v>
      </c>
      <c r="AQ34" s="102">
        <v>6</v>
      </c>
      <c r="AR34" s="52">
        <v>6</v>
      </c>
      <c r="AS34" s="102">
        <v>0</v>
      </c>
      <c r="AT34" s="52">
        <v>26</v>
      </c>
      <c r="AU34" s="102">
        <v>7</v>
      </c>
      <c r="AV34" s="52">
        <v>27</v>
      </c>
      <c r="AW34" s="102">
        <v>13</v>
      </c>
      <c r="AX34" s="52">
        <v>48</v>
      </c>
      <c r="AY34" s="102">
        <v>298</v>
      </c>
      <c r="AZ34" s="52">
        <v>14</v>
      </c>
      <c r="BA34" s="102">
        <v>501</v>
      </c>
      <c r="BB34" s="52">
        <v>18</v>
      </c>
      <c r="BC34" s="55">
        <v>0</v>
      </c>
      <c r="BD34" s="35">
        <f t="shared" si="8"/>
        <v>2895</v>
      </c>
      <c r="BE34" s="32">
        <v>2895</v>
      </c>
      <c r="BF34" s="36" t="s">
        <v>179</v>
      </c>
    </row>
    <row r="35" spans="1:58" x14ac:dyDescent="0.2">
      <c r="A35" s="44" t="s">
        <v>86</v>
      </c>
      <c r="B35" s="32">
        <v>97243</v>
      </c>
      <c r="C35" s="93">
        <v>302</v>
      </c>
      <c r="D35" s="66">
        <v>259</v>
      </c>
      <c r="E35" s="36">
        <v>146</v>
      </c>
      <c r="F35" s="93">
        <v>2309</v>
      </c>
      <c r="G35" s="66">
        <v>223</v>
      </c>
      <c r="H35" s="102">
        <v>1564</v>
      </c>
      <c r="I35" s="52">
        <v>17371</v>
      </c>
      <c r="J35" s="102">
        <v>5237</v>
      </c>
      <c r="K35" s="36">
        <v>1226</v>
      </c>
      <c r="L35" s="93">
        <v>703</v>
      </c>
      <c r="M35" s="52">
        <v>379</v>
      </c>
      <c r="N35" s="102">
        <v>6479</v>
      </c>
      <c r="O35" s="52">
        <v>1502</v>
      </c>
      <c r="P35" s="51">
        <v>4602</v>
      </c>
      <c r="Q35" s="44" t="s">
        <v>86</v>
      </c>
      <c r="R35" s="52">
        <v>9800</v>
      </c>
      <c r="S35" s="102">
        <v>1547</v>
      </c>
      <c r="T35" s="52">
        <v>214</v>
      </c>
      <c r="U35" s="102">
        <v>3835</v>
      </c>
      <c r="V35" s="52">
        <v>1486</v>
      </c>
      <c r="W35" s="102">
        <v>212</v>
      </c>
      <c r="X35" s="52">
        <v>130</v>
      </c>
      <c r="Y35" s="102">
        <v>99</v>
      </c>
      <c r="Z35" s="52">
        <v>698</v>
      </c>
      <c r="AA35" s="102">
        <v>98</v>
      </c>
      <c r="AB35" s="52">
        <v>571</v>
      </c>
      <c r="AC35" s="102">
        <v>36</v>
      </c>
      <c r="AD35" s="52">
        <v>135</v>
      </c>
      <c r="AE35" s="102">
        <v>91</v>
      </c>
      <c r="AF35" s="52">
        <v>86</v>
      </c>
      <c r="AG35" s="102">
        <v>3205</v>
      </c>
      <c r="AH35" s="36" t="s">
        <v>86</v>
      </c>
      <c r="AI35" s="102">
        <v>112</v>
      </c>
      <c r="AJ35" s="52">
        <v>134</v>
      </c>
      <c r="AK35" s="102">
        <v>64</v>
      </c>
      <c r="AL35" s="52">
        <v>81</v>
      </c>
      <c r="AM35" s="102">
        <v>75</v>
      </c>
      <c r="AN35" s="52">
        <v>367</v>
      </c>
      <c r="AO35" s="102">
        <v>116</v>
      </c>
      <c r="AP35" s="52">
        <v>594</v>
      </c>
      <c r="AQ35" s="102">
        <v>1988</v>
      </c>
      <c r="AR35" s="52">
        <v>279</v>
      </c>
      <c r="AS35" s="102">
        <v>121</v>
      </c>
      <c r="AT35" s="52">
        <v>486</v>
      </c>
      <c r="AU35" s="102">
        <v>123</v>
      </c>
      <c r="AV35" s="52">
        <v>530</v>
      </c>
      <c r="AW35" s="102">
        <v>724</v>
      </c>
      <c r="AX35" s="52">
        <v>128</v>
      </c>
      <c r="AY35" s="102">
        <v>11657</v>
      </c>
      <c r="AZ35" s="52">
        <v>2591</v>
      </c>
      <c r="BA35" s="102">
        <v>11894</v>
      </c>
      <c r="BB35" s="52">
        <v>541</v>
      </c>
      <c r="BC35" s="55">
        <v>93</v>
      </c>
      <c r="BD35" s="35">
        <f t="shared" si="8"/>
        <v>97243</v>
      </c>
      <c r="BE35" s="32">
        <v>97243</v>
      </c>
      <c r="BF35" s="36" t="s">
        <v>86</v>
      </c>
    </row>
    <row r="36" spans="1:58" ht="16" thickBot="1" x14ac:dyDescent="0.25">
      <c r="A36" s="44" t="s">
        <v>87</v>
      </c>
      <c r="B36" s="41">
        <v>127070</v>
      </c>
      <c r="C36" s="75">
        <v>361</v>
      </c>
      <c r="D36" s="83">
        <v>490</v>
      </c>
      <c r="E36" s="68">
        <v>152</v>
      </c>
      <c r="F36" s="98">
        <v>7632</v>
      </c>
      <c r="G36" s="83">
        <v>1280</v>
      </c>
      <c r="H36" s="74">
        <v>4816</v>
      </c>
      <c r="I36" s="65">
        <v>13534</v>
      </c>
      <c r="J36" s="102">
        <v>4109</v>
      </c>
      <c r="K36" s="68">
        <v>2305</v>
      </c>
      <c r="L36" s="98">
        <v>2002</v>
      </c>
      <c r="M36" s="36">
        <v>945</v>
      </c>
      <c r="N36" s="93">
        <v>18091</v>
      </c>
      <c r="O36" s="52">
        <v>4438</v>
      </c>
      <c r="P36" s="51">
        <v>3165</v>
      </c>
      <c r="Q36" s="44" t="s">
        <v>87</v>
      </c>
      <c r="R36" s="52">
        <v>12978</v>
      </c>
      <c r="S36" s="102">
        <v>1864</v>
      </c>
      <c r="T36" s="52">
        <v>745</v>
      </c>
      <c r="U36" s="102">
        <v>779</v>
      </c>
      <c r="V36" s="52">
        <v>656</v>
      </c>
      <c r="W36" s="102">
        <v>1591</v>
      </c>
      <c r="X36" s="52">
        <v>454</v>
      </c>
      <c r="Y36" s="102">
        <v>99</v>
      </c>
      <c r="Z36" s="52">
        <v>841</v>
      </c>
      <c r="AA36" s="102">
        <v>190</v>
      </c>
      <c r="AB36" s="52">
        <v>596</v>
      </c>
      <c r="AC36" s="102">
        <v>60</v>
      </c>
      <c r="AD36" s="52">
        <v>215</v>
      </c>
      <c r="AE36" s="102">
        <v>66</v>
      </c>
      <c r="AF36" s="52">
        <v>205</v>
      </c>
      <c r="AG36" s="102">
        <v>6590</v>
      </c>
      <c r="AH36" s="90" t="s">
        <v>87</v>
      </c>
      <c r="AI36" s="102">
        <v>100</v>
      </c>
      <c r="AJ36" s="52">
        <v>119</v>
      </c>
      <c r="AK36" s="102">
        <v>97</v>
      </c>
      <c r="AL36" s="52">
        <v>37</v>
      </c>
      <c r="AM36" s="102">
        <v>122</v>
      </c>
      <c r="AN36" s="52">
        <v>180</v>
      </c>
      <c r="AO36" s="102">
        <v>149</v>
      </c>
      <c r="AP36" s="52">
        <v>1105</v>
      </c>
      <c r="AQ36" s="102">
        <v>645</v>
      </c>
      <c r="AR36" s="52">
        <v>596</v>
      </c>
      <c r="AS36" s="102">
        <v>295</v>
      </c>
      <c r="AT36" s="52">
        <v>1487</v>
      </c>
      <c r="AU36" s="102">
        <v>120</v>
      </c>
      <c r="AV36" s="52">
        <v>982</v>
      </c>
      <c r="AW36" s="102">
        <v>842</v>
      </c>
      <c r="AX36" s="52">
        <v>270</v>
      </c>
      <c r="AY36" s="117">
        <v>7420</v>
      </c>
      <c r="AZ36" s="65">
        <v>2396</v>
      </c>
      <c r="BA36" s="74">
        <v>18472</v>
      </c>
      <c r="BB36" s="65">
        <v>248</v>
      </c>
      <c r="BC36" s="74">
        <v>139</v>
      </c>
      <c r="BD36" s="41">
        <f t="shared" si="8"/>
        <v>127070</v>
      </c>
      <c r="BE36" s="41">
        <v>127070</v>
      </c>
      <c r="BF36" s="36" t="s">
        <v>87</v>
      </c>
    </row>
    <row r="37" spans="1:58" ht="16" thickBot="1" x14ac:dyDescent="0.25">
      <c r="A37" s="44"/>
      <c r="B37" s="50"/>
      <c r="C37" s="94"/>
      <c r="D37" s="76"/>
      <c r="E37" s="76"/>
      <c r="F37" s="53"/>
      <c r="G37" s="76"/>
      <c r="H37" s="53"/>
      <c r="I37" s="76"/>
      <c r="J37" s="108"/>
      <c r="K37" s="76"/>
      <c r="L37" s="108"/>
      <c r="M37" s="50"/>
      <c r="N37" s="108"/>
      <c r="O37" s="50"/>
      <c r="P37" s="62"/>
      <c r="Q37" s="44"/>
      <c r="R37" s="50"/>
      <c r="S37" s="108"/>
      <c r="T37" s="50"/>
      <c r="U37" s="108"/>
      <c r="V37" s="50"/>
      <c r="W37" s="108"/>
      <c r="X37" s="50"/>
      <c r="Y37" s="108"/>
      <c r="Z37" s="50"/>
      <c r="AA37" s="108"/>
      <c r="AB37" s="50"/>
      <c r="AC37" s="108"/>
      <c r="AD37" s="50"/>
      <c r="AE37" s="108"/>
      <c r="AF37" s="50"/>
      <c r="AG37" s="108"/>
      <c r="AH37" s="81"/>
      <c r="AI37" s="108"/>
      <c r="AJ37" s="50"/>
      <c r="AK37" s="108"/>
      <c r="AL37" s="50"/>
      <c r="AM37" s="108"/>
      <c r="AN37" s="50"/>
      <c r="AO37" s="108"/>
      <c r="AP37" s="50"/>
      <c r="AQ37" s="108"/>
      <c r="AR37" s="50"/>
      <c r="AS37" s="108"/>
      <c r="AT37" s="50"/>
      <c r="AU37" s="108"/>
      <c r="AV37" s="50"/>
      <c r="AW37" s="108"/>
      <c r="AX37" s="50"/>
      <c r="AY37" s="108"/>
      <c r="AZ37" s="76"/>
      <c r="BA37" s="53"/>
      <c r="BB37" s="132"/>
      <c r="BC37" s="59"/>
      <c r="BD37" s="78"/>
      <c r="BE37" s="76"/>
      <c r="BF37" s="68"/>
    </row>
    <row r="38" spans="1:58" x14ac:dyDescent="0.2">
      <c r="A38" s="44" t="s">
        <v>88</v>
      </c>
      <c r="B38" s="47">
        <f>SUM(B39:B45)</f>
        <v>1357609</v>
      </c>
      <c r="C38" s="47">
        <f t="shared" ref="C38:BC38" si="17">SUM(C39:C45)</f>
        <v>1724</v>
      </c>
      <c r="D38" s="47">
        <f t="shared" si="17"/>
        <v>2993</v>
      </c>
      <c r="E38" s="47">
        <f t="shared" si="17"/>
        <v>2013</v>
      </c>
      <c r="F38" s="47">
        <f t="shared" si="17"/>
        <v>29205</v>
      </c>
      <c r="G38" s="47">
        <f t="shared" si="17"/>
        <v>4981</v>
      </c>
      <c r="H38" s="47">
        <f t="shared" si="17"/>
        <v>27274</v>
      </c>
      <c r="I38" s="47">
        <f t="shared" si="17"/>
        <v>299854</v>
      </c>
      <c r="J38" s="47">
        <f t="shared" si="17"/>
        <v>106280</v>
      </c>
      <c r="K38" s="47">
        <f t="shared" si="17"/>
        <v>72848</v>
      </c>
      <c r="L38" s="47">
        <f t="shared" si="17"/>
        <v>54845</v>
      </c>
      <c r="M38" s="47">
        <f t="shared" si="17"/>
        <v>17457</v>
      </c>
      <c r="N38" s="47">
        <f t="shared" si="17"/>
        <v>102930</v>
      </c>
      <c r="O38" s="47">
        <f t="shared" si="17"/>
        <v>68170</v>
      </c>
      <c r="P38" s="47">
        <f t="shared" si="17"/>
        <v>42825</v>
      </c>
      <c r="Q38" s="44" t="s">
        <v>88</v>
      </c>
      <c r="R38" s="47">
        <f t="shared" si="17"/>
        <v>18482</v>
      </c>
      <c r="S38" s="47">
        <f t="shared" si="17"/>
        <v>13690</v>
      </c>
      <c r="T38" s="47">
        <f t="shared" si="17"/>
        <v>15555</v>
      </c>
      <c r="U38" s="47">
        <f t="shared" si="17"/>
        <v>2652</v>
      </c>
      <c r="V38" s="47">
        <f t="shared" si="17"/>
        <v>2750</v>
      </c>
      <c r="W38" s="47">
        <f t="shared" si="17"/>
        <v>6704</v>
      </c>
      <c r="X38" s="47">
        <f t="shared" si="17"/>
        <v>6965</v>
      </c>
      <c r="Y38" s="47">
        <f t="shared" si="17"/>
        <v>2302</v>
      </c>
      <c r="Z38" s="47">
        <f t="shared" si="17"/>
        <v>21882</v>
      </c>
      <c r="AA38" s="47">
        <f t="shared" si="17"/>
        <v>3945</v>
      </c>
      <c r="AB38" s="47">
        <f t="shared" si="17"/>
        <v>15745</v>
      </c>
      <c r="AC38" s="47">
        <f t="shared" si="17"/>
        <v>2287</v>
      </c>
      <c r="AD38" s="47">
        <f t="shared" si="17"/>
        <v>7430</v>
      </c>
      <c r="AE38" s="47">
        <f t="shared" si="17"/>
        <v>3706</v>
      </c>
      <c r="AF38" s="47">
        <f t="shared" si="17"/>
        <v>8869</v>
      </c>
      <c r="AG38" s="47">
        <f t="shared" si="17"/>
        <v>58038</v>
      </c>
      <c r="AH38" s="34" t="s">
        <v>88</v>
      </c>
      <c r="AI38" s="148">
        <f t="shared" si="17"/>
        <v>4965</v>
      </c>
      <c r="AJ38" s="47">
        <f t="shared" si="17"/>
        <v>4186</v>
      </c>
      <c r="AK38" s="47">
        <f t="shared" si="17"/>
        <v>4651</v>
      </c>
      <c r="AL38" s="47">
        <f t="shared" si="17"/>
        <v>1666</v>
      </c>
      <c r="AM38" s="47">
        <f t="shared" si="17"/>
        <v>2486</v>
      </c>
      <c r="AN38" s="47">
        <f t="shared" si="17"/>
        <v>5202</v>
      </c>
      <c r="AO38" s="47">
        <f t="shared" si="17"/>
        <v>5316</v>
      </c>
      <c r="AP38" s="47">
        <f t="shared" si="17"/>
        <v>26548</v>
      </c>
      <c r="AQ38" s="47">
        <f t="shared" si="17"/>
        <v>3465</v>
      </c>
      <c r="AR38" s="47">
        <f t="shared" si="17"/>
        <v>2256</v>
      </c>
      <c r="AS38" s="47">
        <f t="shared" si="17"/>
        <v>1312</v>
      </c>
      <c r="AT38" s="47">
        <f t="shared" si="17"/>
        <v>13956</v>
      </c>
      <c r="AU38" s="47">
        <f t="shared" si="17"/>
        <v>2720</v>
      </c>
      <c r="AV38" s="47">
        <f t="shared" si="17"/>
        <v>8654</v>
      </c>
      <c r="AW38" s="47">
        <f t="shared" si="17"/>
        <v>8733</v>
      </c>
      <c r="AX38" s="47">
        <f t="shared" si="17"/>
        <v>3385</v>
      </c>
      <c r="AY38" s="47">
        <f t="shared" si="17"/>
        <v>24002</v>
      </c>
      <c r="AZ38" s="47">
        <f t="shared" si="17"/>
        <v>11300</v>
      </c>
      <c r="BA38" s="47">
        <f t="shared" si="17"/>
        <v>194978</v>
      </c>
      <c r="BB38" s="47">
        <f t="shared" si="17"/>
        <v>1238</v>
      </c>
      <c r="BC38" s="47">
        <f t="shared" si="17"/>
        <v>2189</v>
      </c>
      <c r="BD38" s="35">
        <f t="shared" si="8"/>
        <v>1357609</v>
      </c>
      <c r="BE38" s="47">
        <f>SUM(BE39:BE45)</f>
        <v>1357609</v>
      </c>
      <c r="BF38" s="34" t="s">
        <v>88</v>
      </c>
    </row>
    <row r="39" spans="1:58" x14ac:dyDescent="0.2">
      <c r="A39" s="44" t="s">
        <v>147</v>
      </c>
      <c r="B39" s="32">
        <v>41412</v>
      </c>
      <c r="C39" s="93">
        <v>34</v>
      </c>
      <c r="D39" s="36">
        <v>373</v>
      </c>
      <c r="E39" s="36">
        <v>21</v>
      </c>
      <c r="F39" s="91">
        <v>1331</v>
      </c>
      <c r="G39" s="52">
        <v>481</v>
      </c>
      <c r="H39" s="102">
        <v>733</v>
      </c>
      <c r="I39" s="52">
        <v>6467</v>
      </c>
      <c r="J39" s="91">
        <v>2582</v>
      </c>
      <c r="K39" s="36">
        <v>1241</v>
      </c>
      <c r="L39" s="93">
        <v>1029</v>
      </c>
      <c r="M39" s="36">
        <v>1231</v>
      </c>
      <c r="N39" s="93">
        <v>4231</v>
      </c>
      <c r="O39" s="52">
        <v>6241</v>
      </c>
      <c r="P39" s="51">
        <v>635</v>
      </c>
      <c r="Q39" s="44" t="s">
        <v>147</v>
      </c>
      <c r="R39" s="52">
        <v>822</v>
      </c>
      <c r="S39" s="102">
        <v>380</v>
      </c>
      <c r="T39" s="52">
        <v>400</v>
      </c>
      <c r="U39" s="102">
        <v>66</v>
      </c>
      <c r="V39" s="52">
        <v>48</v>
      </c>
      <c r="W39" s="102">
        <v>152</v>
      </c>
      <c r="X39" s="52">
        <v>360</v>
      </c>
      <c r="Y39" s="102">
        <v>62</v>
      </c>
      <c r="Z39" s="52">
        <v>528</v>
      </c>
      <c r="AA39" s="102">
        <v>183</v>
      </c>
      <c r="AB39" s="52">
        <v>430</v>
      </c>
      <c r="AC39" s="102">
        <v>128</v>
      </c>
      <c r="AD39" s="52">
        <v>120</v>
      </c>
      <c r="AE39" s="102">
        <v>45</v>
      </c>
      <c r="AF39" s="52">
        <v>188</v>
      </c>
      <c r="AG39" s="102">
        <v>1631</v>
      </c>
      <c r="AH39" s="36" t="s">
        <v>147</v>
      </c>
      <c r="AI39" s="102">
        <v>56</v>
      </c>
      <c r="AJ39" s="52">
        <v>96</v>
      </c>
      <c r="AK39" s="52">
        <v>78</v>
      </c>
      <c r="AL39" s="124">
        <v>20</v>
      </c>
      <c r="AM39" s="102">
        <v>48</v>
      </c>
      <c r="AN39" s="52">
        <v>207</v>
      </c>
      <c r="AO39" s="102">
        <v>111</v>
      </c>
      <c r="AP39" s="52">
        <v>594</v>
      </c>
      <c r="AQ39" s="102">
        <v>138</v>
      </c>
      <c r="AR39" s="52">
        <v>56</v>
      </c>
      <c r="AS39" s="102">
        <v>28</v>
      </c>
      <c r="AT39" s="52">
        <v>439</v>
      </c>
      <c r="AU39" s="102">
        <v>50</v>
      </c>
      <c r="AV39" s="52">
        <v>254</v>
      </c>
      <c r="AW39" s="102">
        <v>112</v>
      </c>
      <c r="AX39" s="52">
        <v>97</v>
      </c>
      <c r="AY39" s="102">
        <v>629</v>
      </c>
      <c r="AZ39" s="52">
        <v>236</v>
      </c>
      <c r="BA39" s="102">
        <v>5893</v>
      </c>
      <c r="BB39" s="52">
        <v>7</v>
      </c>
      <c r="BC39" s="55">
        <v>90</v>
      </c>
      <c r="BD39" s="35">
        <f t="shared" si="8"/>
        <v>41412</v>
      </c>
      <c r="BE39" s="32">
        <v>41412</v>
      </c>
      <c r="BF39" s="36" t="s">
        <v>147</v>
      </c>
    </row>
    <row r="40" spans="1:58" x14ac:dyDescent="0.2">
      <c r="A40" s="44" t="s">
        <v>148</v>
      </c>
      <c r="B40" s="32">
        <v>3531</v>
      </c>
      <c r="C40" s="93">
        <v>6</v>
      </c>
      <c r="D40" s="36">
        <v>12</v>
      </c>
      <c r="E40" s="36">
        <v>0</v>
      </c>
      <c r="F40" s="93">
        <v>93</v>
      </c>
      <c r="G40" s="66">
        <v>14</v>
      </c>
      <c r="H40" s="102">
        <v>52</v>
      </c>
      <c r="I40" s="52">
        <v>432</v>
      </c>
      <c r="J40" s="91">
        <v>137</v>
      </c>
      <c r="K40" s="36">
        <v>143</v>
      </c>
      <c r="L40" s="93">
        <v>124</v>
      </c>
      <c r="M40" s="36">
        <v>63</v>
      </c>
      <c r="N40" s="93">
        <v>621</v>
      </c>
      <c r="O40" s="52">
        <v>136</v>
      </c>
      <c r="P40" s="51">
        <v>108</v>
      </c>
      <c r="Q40" s="44" t="s">
        <v>148</v>
      </c>
      <c r="R40" s="52">
        <v>170</v>
      </c>
      <c r="S40" s="102">
        <v>86</v>
      </c>
      <c r="T40" s="52">
        <v>67</v>
      </c>
      <c r="U40" s="102">
        <v>31</v>
      </c>
      <c r="V40" s="52">
        <v>45</v>
      </c>
      <c r="W40" s="102">
        <v>23</v>
      </c>
      <c r="X40" s="52">
        <v>42</v>
      </c>
      <c r="Y40" s="102">
        <v>21</v>
      </c>
      <c r="Z40" s="52">
        <v>40</v>
      </c>
      <c r="AA40" s="102">
        <v>0</v>
      </c>
      <c r="AB40" s="52">
        <v>40</v>
      </c>
      <c r="AC40" s="102">
        <v>8</v>
      </c>
      <c r="AD40" s="52">
        <v>8</v>
      </c>
      <c r="AE40" s="102">
        <v>12</v>
      </c>
      <c r="AF40" s="52">
        <v>23</v>
      </c>
      <c r="AG40" s="102">
        <v>179</v>
      </c>
      <c r="AH40" s="36" t="s">
        <v>148</v>
      </c>
      <c r="AI40" s="102">
        <v>7</v>
      </c>
      <c r="AJ40" s="52">
        <v>13</v>
      </c>
      <c r="AK40" s="52">
        <v>7</v>
      </c>
      <c r="AL40" s="124">
        <v>13</v>
      </c>
      <c r="AM40" s="102">
        <v>0</v>
      </c>
      <c r="AN40" s="52">
        <v>0</v>
      </c>
      <c r="AO40" s="102">
        <v>33</v>
      </c>
      <c r="AP40" s="52">
        <v>73</v>
      </c>
      <c r="AQ40" s="102">
        <v>12</v>
      </c>
      <c r="AR40" s="52">
        <v>14</v>
      </c>
      <c r="AS40" s="102">
        <v>0</v>
      </c>
      <c r="AT40" s="52">
        <v>45</v>
      </c>
      <c r="AU40" s="102">
        <v>6</v>
      </c>
      <c r="AV40" s="52">
        <v>26</v>
      </c>
      <c r="AW40" s="102">
        <v>0</v>
      </c>
      <c r="AX40" s="52">
        <v>16</v>
      </c>
      <c r="AY40" s="102">
        <v>133</v>
      </c>
      <c r="AZ40" s="52">
        <v>67</v>
      </c>
      <c r="BA40" s="102">
        <v>317</v>
      </c>
      <c r="BB40" s="52">
        <v>0</v>
      </c>
      <c r="BC40" s="55">
        <v>13</v>
      </c>
      <c r="BD40" s="35">
        <f t="shared" si="8"/>
        <v>3531</v>
      </c>
      <c r="BE40" s="32">
        <v>3531</v>
      </c>
      <c r="BF40" s="36" t="s">
        <v>148</v>
      </c>
    </row>
    <row r="41" spans="1:58" x14ac:dyDescent="0.2">
      <c r="A41" s="44" t="s">
        <v>167</v>
      </c>
      <c r="B41" s="32">
        <v>110570</v>
      </c>
      <c r="C41" s="93">
        <v>122</v>
      </c>
      <c r="D41" s="36">
        <v>186</v>
      </c>
      <c r="E41" s="36">
        <v>198</v>
      </c>
      <c r="F41" s="93">
        <v>2118</v>
      </c>
      <c r="G41" s="66">
        <v>227</v>
      </c>
      <c r="H41" s="102">
        <v>1390</v>
      </c>
      <c r="I41" s="52">
        <v>11421</v>
      </c>
      <c r="J41" s="93">
        <v>8575</v>
      </c>
      <c r="K41" s="36">
        <v>1919</v>
      </c>
      <c r="L41" s="93">
        <v>1909</v>
      </c>
      <c r="M41" s="52">
        <v>1530</v>
      </c>
      <c r="N41" s="102">
        <v>5825</v>
      </c>
      <c r="O41" s="52">
        <v>15095</v>
      </c>
      <c r="P41" s="51">
        <v>2730</v>
      </c>
      <c r="Q41" s="44" t="s">
        <v>167</v>
      </c>
      <c r="R41" s="52">
        <v>2354</v>
      </c>
      <c r="S41" s="102">
        <v>3087</v>
      </c>
      <c r="T41" s="52">
        <v>440</v>
      </c>
      <c r="U41" s="102">
        <v>167</v>
      </c>
      <c r="V41" s="52">
        <v>574</v>
      </c>
      <c r="W41" s="102">
        <v>174</v>
      </c>
      <c r="X41" s="52">
        <v>432</v>
      </c>
      <c r="Y41" s="102">
        <v>236</v>
      </c>
      <c r="Z41" s="52">
        <v>1269</v>
      </c>
      <c r="AA41" s="102">
        <v>186</v>
      </c>
      <c r="AB41" s="52">
        <v>1031</v>
      </c>
      <c r="AC41" s="102">
        <v>89</v>
      </c>
      <c r="AD41" s="52">
        <v>576</v>
      </c>
      <c r="AE41" s="102">
        <v>170</v>
      </c>
      <c r="AF41" s="52">
        <v>348</v>
      </c>
      <c r="AG41" s="102">
        <v>3790</v>
      </c>
      <c r="AH41" s="36" t="s">
        <v>167</v>
      </c>
      <c r="AI41" s="102">
        <v>147</v>
      </c>
      <c r="AJ41" s="52">
        <v>182</v>
      </c>
      <c r="AK41" s="52">
        <v>184</v>
      </c>
      <c r="AL41" s="124">
        <v>51</v>
      </c>
      <c r="AM41" s="102">
        <v>129</v>
      </c>
      <c r="AN41" s="52">
        <v>389</v>
      </c>
      <c r="AO41" s="102">
        <v>388</v>
      </c>
      <c r="AP41" s="52">
        <v>1522</v>
      </c>
      <c r="AQ41" s="102">
        <v>530</v>
      </c>
      <c r="AR41" s="52">
        <v>396</v>
      </c>
      <c r="AS41" s="102">
        <v>48</v>
      </c>
      <c r="AT41" s="52">
        <v>948</v>
      </c>
      <c r="AU41" s="102">
        <v>235</v>
      </c>
      <c r="AV41" s="52">
        <v>727</v>
      </c>
      <c r="AW41" s="102">
        <v>2640</v>
      </c>
      <c r="AX41" s="52">
        <v>222</v>
      </c>
      <c r="AY41" s="102">
        <v>3911</v>
      </c>
      <c r="AZ41" s="52">
        <v>1566</v>
      </c>
      <c r="BA41" s="102">
        <v>27993</v>
      </c>
      <c r="BB41" s="52">
        <v>57</v>
      </c>
      <c r="BC41" s="55">
        <v>137</v>
      </c>
      <c r="BD41" s="35">
        <f t="shared" si="8"/>
        <v>110570</v>
      </c>
      <c r="BE41" s="32">
        <v>110570</v>
      </c>
      <c r="BF41" s="36" t="s">
        <v>167</v>
      </c>
    </row>
    <row r="42" spans="1:58" x14ac:dyDescent="0.2">
      <c r="A42" s="44" t="s">
        <v>89</v>
      </c>
      <c r="B42" s="32">
        <v>214014</v>
      </c>
      <c r="C42" s="93">
        <v>144</v>
      </c>
      <c r="D42" s="36">
        <v>252</v>
      </c>
      <c r="E42" s="36">
        <v>139</v>
      </c>
      <c r="F42" s="93">
        <v>3839</v>
      </c>
      <c r="G42" s="36">
        <v>657</v>
      </c>
      <c r="H42" s="93">
        <v>4455</v>
      </c>
      <c r="I42" s="36">
        <v>65606</v>
      </c>
      <c r="J42" s="93">
        <v>16827</v>
      </c>
      <c r="K42" s="36">
        <v>21873</v>
      </c>
      <c r="L42" s="93">
        <v>11641</v>
      </c>
      <c r="M42" s="36">
        <v>1941</v>
      </c>
      <c r="N42" s="93">
        <v>16566</v>
      </c>
      <c r="O42" s="36">
        <v>7881</v>
      </c>
      <c r="P42" s="38">
        <v>5652</v>
      </c>
      <c r="Q42" s="44" t="s">
        <v>89</v>
      </c>
      <c r="R42" s="36">
        <v>2457</v>
      </c>
      <c r="S42" s="93">
        <v>431</v>
      </c>
      <c r="T42" s="36">
        <v>2660</v>
      </c>
      <c r="U42" s="93">
        <v>426</v>
      </c>
      <c r="V42" s="36">
        <v>164</v>
      </c>
      <c r="W42" s="93">
        <v>484</v>
      </c>
      <c r="X42" s="36">
        <v>829</v>
      </c>
      <c r="Y42" s="93">
        <v>236</v>
      </c>
      <c r="Z42" s="36">
        <v>2488</v>
      </c>
      <c r="AA42" s="93">
        <v>438</v>
      </c>
      <c r="AB42" s="36">
        <v>1215</v>
      </c>
      <c r="AC42" s="93">
        <v>519</v>
      </c>
      <c r="AD42" s="36">
        <v>426</v>
      </c>
      <c r="AE42" s="93">
        <v>244</v>
      </c>
      <c r="AF42" s="36">
        <v>659</v>
      </c>
      <c r="AG42" s="93">
        <v>10314</v>
      </c>
      <c r="AH42" s="36" t="s">
        <v>89</v>
      </c>
      <c r="AI42" s="93">
        <v>380</v>
      </c>
      <c r="AJ42" s="36">
        <v>283</v>
      </c>
      <c r="AK42" s="36">
        <v>335</v>
      </c>
      <c r="AL42" s="125">
        <v>35</v>
      </c>
      <c r="AM42" s="93">
        <v>197</v>
      </c>
      <c r="AN42" s="36">
        <v>336</v>
      </c>
      <c r="AO42" s="93">
        <v>344</v>
      </c>
      <c r="AP42" s="36">
        <v>2122</v>
      </c>
      <c r="AQ42" s="93">
        <v>543</v>
      </c>
      <c r="AR42" s="36">
        <v>203</v>
      </c>
      <c r="AS42" s="93">
        <v>293</v>
      </c>
      <c r="AT42" s="36">
        <v>1652</v>
      </c>
      <c r="AU42" s="93">
        <v>257</v>
      </c>
      <c r="AV42" s="36">
        <v>1261</v>
      </c>
      <c r="AW42" s="93">
        <v>268</v>
      </c>
      <c r="AX42" s="36">
        <v>330</v>
      </c>
      <c r="AY42" s="93">
        <v>2074</v>
      </c>
      <c r="AZ42" s="36">
        <v>1186</v>
      </c>
      <c r="BA42" s="93">
        <v>20249</v>
      </c>
      <c r="BB42" s="36">
        <v>66</v>
      </c>
      <c r="BC42" s="57">
        <v>137</v>
      </c>
      <c r="BD42" s="35">
        <f t="shared" si="8"/>
        <v>214014</v>
      </c>
      <c r="BE42" s="32">
        <v>214014</v>
      </c>
      <c r="BF42" s="36" t="s">
        <v>89</v>
      </c>
    </row>
    <row r="43" spans="1:58" x14ac:dyDescent="0.2">
      <c r="A43" s="44" t="s">
        <v>90</v>
      </c>
      <c r="B43" s="32">
        <v>105385</v>
      </c>
      <c r="C43" s="93">
        <v>256</v>
      </c>
      <c r="D43" s="36">
        <v>264</v>
      </c>
      <c r="E43" s="36">
        <v>206</v>
      </c>
      <c r="F43" s="93">
        <v>4227</v>
      </c>
      <c r="G43" s="66">
        <v>1003</v>
      </c>
      <c r="H43" s="102">
        <v>2463</v>
      </c>
      <c r="I43" s="52">
        <v>23681</v>
      </c>
      <c r="J43" s="93">
        <v>7150</v>
      </c>
      <c r="K43" s="36">
        <v>4425</v>
      </c>
      <c r="L43" s="93">
        <v>2990</v>
      </c>
      <c r="M43" s="106">
        <v>1204</v>
      </c>
      <c r="N43" s="103">
        <v>5117</v>
      </c>
      <c r="O43" s="52">
        <v>3120</v>
      </c>
      <c r="P43" s="51">
        <v>941</v>
      </c>
      <c r="Q43" s="44" t="s">
        <v>90</v>
      </c>
      <c r="R43" s="52">
        <v>687</v>
      </c>
      <c r="S43" s="102">
        <v>467</v>
      </c>
      <c r="T43" s="52">
        <v>860</v>
      </c>
      <c r="U43" s="102">
        <v>51</v>
      </c>
      <c r="V43" s="52">
        <v>32</v>
      </c>
      <c r="W43" s="102">
        <v>180</v>
      </c>
      <c r="X43" s="52">
        <v>443</v>
      </c>
      <c r="Y43" s="102">
        <v>201</v>
      </c>
      <c r="Z43" s="52">
        <v>2012</v>
      </c>
      <c r="AA43" s="102">
        <v>1095</v>
      </c>
      <c r="AB43" s="52">
        <v>2240</v>
      </c>
      <c r="AC43" s="102">
        <v>117</v>
      </c>
      <c r="AD43" s="52">
        <v>508</v>
      </c>
      <c r="AE43" s="102">
        <v>292</v>
      </c>
      <c r="AF43" s="52">
        <v>754</v>
      </c>
      <c r="AG43" s="102">
        <v>5153</v>
      </c>
      <c r="AH43" s="36" t="s">
        <v>90</v>
      </c>
      <c r="AI43" s="102">
        <v>419</v>
      </c>
      <c r="AJ43" s="52">
        <v>349</v>
      </c>
      <c r="AK43" s="52">
        <v>430</v>
      </c>
      <c r="AL43" s="127">
        <v>180</v>
      </c>
      <c r="AM43" s="52">
        <v>175</v>
      </c>
      <c r="AN43" s="52">
        <v>1002</v>
      </c>
      <c r="AO43" s="102">
        <v>387</v>
      </c>
      <c r="AP43" s="52">
        <v>2225</v>
      </c>
      <c r="AQ43" s="102">
        <v>210</v>
      </c>
      <c r="AR43" s="52">
        <v>176</v>
      </c>
      <c r="AS43" s="102">
        <v>134</v>
      </c>
      <c r="AT43" s="52">
        <v>1025</v>
      </c>
      <c r="AU43" s="102">
        <v>311</v>
      </c>
      <c r="AV43" s="52">
        <v>901</v>
      </c>
      <c r="AW43" s="102">
        <v>257</v>
      </c>
      <c r="AX43" s="52">
        <v>643</v>
      </c>
      <c r="AY43" s="102">
        <v>1473</v>
      </c>
      <c r="AZ43" s="52">
        <v>727</v>
      </c>
      <c r="BA43" s="102">
        <v>21743</v>
      </c>
      <c r="BB43" s="52">
        <v>174</v>
      </c>
      <c r="BC43" s="55">
        <v>305</v>
      </c>
      <c r="BD43" s="35">
        <f t="shared" si="8"/>
        <v>105385</v>
      </c>
      <c r="BE43" s="32">
        <v>105385</v>
      </c>
      <c r="BF43" s="36" t="s">
        <v>90</v>
      </c>
    </row>
    <row r="44" spans="1:58" x14ac:dyDescent="0.2">
      <c r="A44" s="44" t="s">
        <v>91</v>
      </c>
      <c r="B44" s="32">
        <v>832965</v>
      </c>
      <c r="C44" s="93">
        <v>1128</v>
      </c>
      <c r="D44" s="36">
        <v>1784</v>
      </c>
      <c r="E44" s="36">
        <v>1225</v>
      </c>
      <c r="F44" s="93">
        <v>16303</v>
      </c>
      <c r="G44" s="66">
        <v>2414</v>
      </c>
      <c r="H44" s="102">
        <v>16945</v>
      </c>
      <c r="I44" s="52">
        <v>183754</v>
      </c>
      <c r="J44" s="102">
        <v>66896</v>
      </c>
      <c r="K44" s="36">
        <v>41609</v>
      </c>
      <c r="L44" s="93">
        <v>35777</v>
      </c>
      <c r="M44" s="36">
        <v>11050</v>
      </c>
      <c r="N44" s="102">
        <v>68259</v>
      </c>
      <c r="O44" s="52">
        <v>34637</v>
      </c>
      <c r="P44" s="51">
        <v>30448</v>
      </c>
      <c r="Q44" s="44" t="s">
        <v>91</v>
      </c>
      <c r="R44" s="52">
        <v>11601</v>
      </c>
      <c r="S44" s="102">
        <v>9026</v>
      </c>
      <c r="T44" s="52">
        <v>10588</v>
      </c>
      <c r="U44" s="102">
        <v>1890</v>
      </c>
      <c r="V44" s="52">
        <v>1767</v>
      </c>
      <c r="W44" s="102">
        <v>5576</v>
      </c>
      <c r="X44" s="52">
        <v>4602</v>
      </c>
      <c r="Y44" s="102">
        <v>1464</v>
      </c>
      <c r="Z44" s="52">
        <v>14865</v>
      </c>
      <c r="AA44" s="102">
        <v>1809</v>
      </c>
      <c r="AB44" s="52">
        <v>10398</v>
      </c>
      <c r="AC44" s="102">
        <v>1336</v>
      </c>
      <c r="AD44" s="52">
        <v>5630</v>
      </c>
      <c r="AE44" s="102">
        <v>2750</v>
      </c>
      <c r="AF44" s="52">
        <v>6714</v>
      </c>
      <c r="AG44" s="102">
        <v>35023</v>
      </c>
      <c r="AH44" s="36" t="s">
        <v>91</v>
      </c>
      <c r="AI44" s="102">
        <v>3843</v>
      </c>
      <c r="AJ44" s="52">
        <v>3134</v>
      </c>
      <c r="AK44" s="52">
        <v>3554</v>
      </c>
      <c r="AL44" s="124">
        <v>1346</v>
      </c>
      <c r="AM44" s="102">
        <v>1821</v>
      </c>
      <c r="AN44" s="52">
        <v>3120</v>
      </c>
      <c r="AO44" s="102">
        <v>3928</v>
      </c>
      <c r="AP44" s="52">
        <v>19386</v>
      </c>
      <c r="AQ44" s="102">
        <v>1855</v>
      </c>
      <c r="AR44" s="52">
        <v>1205</v>
      </c>
      <c r="AS44" s="102">
        <v>764</v>
      </c>
      <c r="AT44" s="52">
        <v>9412</v>
      </c>
      <c r="AU44" s="102">
        <v>1779</v>
      </c>
      <c r="AV44" s="52">
        <v>5107</v>
      </c>
      <c r="AW44" s="102">
        <v>4890</v>
      </c>
      <c r="AX44" s="52">
        <v>1810</v>
      </c>
      <c r="AY44" s="102">
        <v>14096</v>
      </c>
      <c r="AZ44" s="52">
        <v>6635</v>
      </c>
      <c r="BA44" s="102">
        <v>105675</v>
      </c>
      <c r="BB44" s="52">
        <v>911</v>
      </c>
      <c r="BC44" s="55">
        <v>1426</v>
      </c>
      <c r="BD44" s="35">
        <f t="shared" si="8"/>
        <v>832965</v>
      </c>
      <c r="BE44" s="32">
        <v>832965</v>
      </c>
      <c r="BF44" s="36" t="s">
        <v>91</v>
      </c>
    </row>
    <row r="45" spans="1:58" ht="16" thickBot="1" x14ac:dyDescent="0.25">
      <c r="A45" s="75" t="s">
        <v>92</v>
      </c>
      <c r="B45" s="41">
        <v>49732</v>
      </c>
      <c r="C45" s="75">
        <v>34</v>
      </c>
      <c r="D45" s="68">
        <v>122</v>
      </c>
      <c r="E45" s="68">
        <v>224</v>
      </c>
      <c r="F45" s="98">
        <v>1294</v>
      </c>
      <c r="G45" s="83">
        <v>185</v>
      </c>
      <c r="H45" s="74">
        <v>1236</v>
      </c>
      <c r="I45" s="65">
        <v>8493</v>
      </c>
      <c r="J45" s="98">
        <v>4113</v>
      </c>
      <c r="K45" s="68">
        <v>1638</v>
      </c>
      <c r="L45" s="98">
        <v>1375</v>
      </c>
      <c r="M45" s="65">
        <v>438</v>
      </c>
      <c r="N45" s="74">
        <v>2311</v>
      </c>
      <c r="O45" s="65">
        <v>1060</v>
      </c>
      <c r="P45" s="64">
        <v>2311</v>
      </c>
      <c r="Q45" s="75" t="s">
        <v>92</v>
      </c>
      <c r="R45" s="65">
        <v>391</v>
      </c>
      <c r="S45" s="74">
        <v>213</v>
      </c>
      <c r="T45" s="65">
        <v>540</v>
      </c>
      <c r="U45" s="74">
        <v>21</v>
      </c>
      <c r="V45" s="65">
        <v>120</v>
      </c>
      <c r="W45" s="74">
        <v>115</v>
      </c>
      <c r="X45" s="65">
        <v>257</v>
      </c>
      <c r="Y45" s="122">
        <v>82</v>
      </c>
      <c r="Z45" s="65">
        <v>680</v>
      </c>
      <c r="AA45" s="74">
        <v>234</v>
      </c>
      <c r="AB45" s="65">
        <v>391</v>
      </c>
      <c r="AC45" s="74">
        <v>90</v>
      </c>
      <c r="AD45" s="65">
        <v>162</v>
      </c>
      <c r="AE45" s="74">
        <v>193</v>
      </c>
      <c r="AF45" s="65">
        <v>183</v>
      </c>
      <c r="AG45" s="74">
        <v>1948</v>
      </c>
      <c r="AH45" s="68" t="s">
        <v>92</v>
      </c>
      <c r="AI45" s="74">
        <v>113</v>
      </c>
      <c r="AJ45" s="65">
        <v>129</v>
      </c>
      <c r="AK45" s="65">
        <v>63</v>
      </c>
      <c r="AL45" s="126">
        <v>21</v>
      </c>
      <c r="AM45" s="74">
        <v>116</v>
      </c>
      <c r="AN45" s="65">
        <v>148</v>
      </c>
      <c r="AO45" s="74">
        <v>125</v>
      </c>
      <c r="AP45" s="65">
        <v>626</v>
      </c>
      <c r="AQ45" s="74">
        <v>177</v>
      </c>
      <c r="AR45" s="65">
        <v>206</v>
      </c>
      <c r="AS45" s="74">
        <v>45</v>
      </c>
      <c r="AT45" s="65">
        <v>435</v>
      </c>
      <c r="AU45" s="74">
        <v>82</v>
      </c>
      <c r="AV45" s="65">
        <v>378</v>
      </c>
      <c r="AW45" s="74">
        <v>566</v>
      </c>
      <c r="AX45" s="65">
        <v>267</v>
      </c>
      <c r="AY45" s="74">
        <v>1686</v>
      </c>
      <c r="AZ45" s="65">
        <v>883</v>
      </c>
      <c r="BA45" s="74">
        <v>13108</v>
      </c>
      <c r="BB45" s="65">
        <v>23</v>
      </c>
      <c r="BC45" s="74">
        <v>81</v>
      </c>
      <c r="BD45" s="41">
        <f t="shared" si="8"/>
        <v>49732</v>
      </c>
      <c r="BE45" s="41">
        <v>49732</v>
      </c>
      <c r="BF45" s="68" t="s">
        <v>92</v>
      </c>
    </row>
    <row r="46" spans="1:58" x14ac:dyDescent="0.2">
      <c r="A46" s="44" t="s">
        <v>93</v>
      </c>
      <c r="B46" s="32">
        <f>B47+B52</f>
        <v>3062126</v>
      </c>
      <c r="C46" s="32">
        <f t="shared" ref="C46:BC46" si="18">C47+C52</f>
        <v>3367</v>
      </c>
      <c r="D46" s="32">
        <f t="shared" si="18"/>
        <v>5779</v>
      </c>
      <c r="E46" s="32">
        <f t="shared" si="18"/>
        <v>2304</v>
      </c>
      <c r="F46" s="32">
        <f t="shared" si="18"/>
        <v>185309</v>
      </c>
      <c r="G46" s="32">
        <f t="shared" si="18"/>
        <v>33441</v>
      </c>
      <c r="H46" s="32">
        <f t="shared" si="18"/>
        <v>123183</v>
      </c>
      <c r="I46" s="32">
        <f t="shared" si="18"/>
        <v>884058</v>
      </c>
      <c r="J46" s="32">
        <f t="shared" si="18"/>
        <v>278598</v>
      </c>
      <c r="K46" s="32">
        <f t="shared" si="18"/>
        <v>238433</v>
      </c>
      <c r="L46" s="32">
        <f t="shared" si="18"/>
        <v>160846</v>
      </c>
      <c r="M46" s="32">
        <f t="shared" si="18"/>
        <v>30812</v>
      </c>
      <c r="N46" s="32">
        <f t="shared" si="18"/>
        <v>270500</v>
      </c>
      <c r="O46" s="32">
        <f t="shared" si="18"/>
        <v>140669</v>
      </c>
      <c r="P46" s="32">
        <f t="shared" si="18"/>
        <v>44118</v>
      </c>
      <c r="Q46" s="44" t="s">
        <v>93</v>
      </c>
      <c r="R46" s="32">
        <f t="shared" si="18"/>
        <v>19102</v>
      </c>
      <c r="S46" s="32">
        <f t="shared" si="18"/>
        <v>6844</v>
      </c>
      <c r="T46" s="32">
        <f t="shared" si="18"/>
        <v>22681</v>
      </c>
      <c r="U46" s="32">
        <f t="shared" si="18"/>
        <v>5586</v>
      </c>
      <c r="V46" s="32">
        <f t="shared" si="18"/>
        <v>2343</v>
      </c>
      <c r="W46" s="32">
        <f t="shared" si="18"/>
        <v>9757</v>
      </c>
      <c r="X46" s="32">
        <f t="shared" si="18"/>
        <v>5632</v>
      </c>
      <c r="Y46" s="32">
        <f t="shared" si="18"/>
        <v>5454</v>
      </c>
      <c r="Z46" s="32">
        <f t="shared" si="18"/>
        <v>39790</v>
      </c>
      <c r="AA46" s="32">
        <f t="shared" si="18"/>
        <v>6755</v>
      </c>
      <c r="AB46" s="32">
        <f t="shared" si="18"/>
        <v>11382</v>
      </c>
      <c r="AC46" s="32">
        <f t="shared" si="18"/>
        <v>8196</v>
      </c>
      <c r="AD46" s="32">
        <f t="shared" si="18"/>
        <v>4894</v>
      </c>
      <c r="AE46" s="32">
        <f t="shared" si="18"/>
        <v>2202</v>
      </c>
      <c r="AF46" s="32">
        <f t="shared" si="18"/>
        <v>5190</v>
      </c>
      <c r="AG46" s="32">
        <f t="shared" si="18"/>
        <v>100816</v>
      </c>
      <c r="AH46" s="36" t="s">
        <v>93</v>
      </c>
      <c r="AI46" s="146">
        <f t="shared" si="18"/>
        <v>2846</v>
      </c>
      <c r="AJ46" s="32">
        <f t="shared" si="18"/>
        <v>3668</v>
      </c>
      <c r="AK46" s="32">
        <f t="shared" si="18"/>
        <v>2747</v>
      </c>
      <c r="AL46" s="32">
        <f t="shared" si="18"/>
        <v>1424</v>
      </c>
      <c r="AM46" s="32">
        <f t="shared" si="18"/>
        <v>1650</v>
      </c>
      <c r="AN46" s="32">
        <f t="shared" si="18"/>
        <v>6618</v>
      </c>
      <c r="AO46" s="32">
        <f t="shared" si="18"/>
        <v>3180</v>
      </c>
      <c r="AP46" s="32">
        <f t="shared" si="18"/>
        <v>19136</v>
      </c>
      <c r="AQ46" s="32">
        <f t="shared" si="18"/>
        <v>4479</v>
      </c>
      <c r="AR46" s="32">
        <f t="shared" si="18"/>
        <v>2247</v>
      </c>
      <c r="AS46" s="32">
        <f t="shared" si="18"/>
        <v>1742</v>
      </c>
      <c r="AT46" s="32">
        <f t="shared" si="18"/>
        <v>15864</v>
      </c>
      <c r="AU46" s="32">
        <f t="shared" si="18"/>
        <v>2093</v>
      </c>
      <c r="AV46" s="32">
        <f t="shared" si="18"/>
        <v>10792</v>
      </c>
      <c r="AW46" s="32">
        <f t="shared" si="18"/>
        <v>3018</v>
      </c>
      <c r="AX46" s="32">
        <f t="shared" si="18"/>
        <v>3464</v>
      </c>
      <c r="AY46" s="32">
        <f t="shared" si="18"/>
        <v>19237</v>
      </c>
      <c r="AZ46" s="32">
        <f t="shared" si="18"/>
        <v>11168</v>
      </c>
      <c r="BA46" s="32">
        <f t="shared" si="18"/>
        <v>286625</v>
      </c>
      <c r="BB46" s="32">
        <f t="shared" si="18"/>
        <v>603</v>
      </c>
      <c r="BC46" s="32">
        <f t="shared" si="18"/>
        <v>1484</v>
      </c>
      <c r="BD46" s="35">
        <f t="shared" si="8"/>
        <v>3062126</v>
      </c>
      <c r="BE46" s="32">
        <f>BE47+BE52</f>
        <v>3062126</v>
      </c>
      <c r="BF46" s="36" t="s">
        <v>93</v>
      </c>
    </row>
    <row r="47" spans="1:58" x14ac:dyDescent="0.2">
      <c r="A47" s="44" t="s">
        <v>94</v>
      </c>
      <c r="B47" s="32">
        <f>B48+B49+B50+B51</f>
        <v>1334330</v>
      </c>
      <c r="C47" s="32">
        <f t="shared" ref="C47:BC47" si="19">C48+C49+C50+C51</f>
        <v>1536</v>
      </c>
      <c r="D47" s="32">
        <f t="shared" si="19"/>
        <v>2986</v>
      </c>
      <c r="E47" s="32">
        <f t="shared" si="19"/>
        <v>1212</v>
      </c>
      <c r="F47" s="32">
        <f t="shared" si="19"/>
        <v>119174</v>
      </c>
      <c r="G47" s="32">
        <f t="shared" si="19"/>
        <v>27080</v>
      </c>
      <c r="H47" s="32">
        <f t="shared" si="19"/>
        <v>69159</v>
      </c>
      <c r="I47" s="32">
        <f t="shared" si="19"/>
        <v>418752</v>
      </c>
      <c r="J47" s="32">
        <f t="shared" si="19"/>
        <v>143386</v>
      </c>
      <c r="K47" s="32">
        <f t="shared" si="19"/>
        <v>105185</v>
      </c>
      <c r="L47" s="32">
        <f t="shared" si="19"/>
        <v>45908</v>
      </c>
      <c r="M47" s="32">
        <f t="shared" si="19"/>
        <v>7728</v>
      </c>
      <c r="N47" s="32">
        <f t="shared" si="19"/>
        <v>84332</v>
      </c>
      <c r="O47" s="32">
        <f t="shared" si="19"/>
        <v>40875</v>
      </c>
      <c r="P47" s="32">
        <f t="shared" si="19"/>
        <v>8254</v>
      </c>
      <c r="Q47" s="44" t="s">
        <v>94</v>
      </c>
      <c r="R47" s="32">
        <f t="shared" si="19"/>
        <v>3202</v>
      </c>
      <c r="S47" s="32">
        <f t="shared" si="19"/>
        <v>2249</v>
      </c>
      <c r="T47" s="32">
        <f t="shared" si="19"/>
        <v>7986</v>
      </c>
      <c r="U47" s="32">
        <f t="shared" si="19"/>
        <v>155</v>
      </c>
      <c r="V47" s="32">
        <f t="shared" si="19"/>
        <v>167</v>
      </c>
      <c r="W47" s="32">
        <f t="shared" si="19"/>
        <v>1890</v>
      </c>
      <c r="X47" s="32">
        <f t="shared" si="19"/>
        <v>1331</v>
      </c>
      <c r="Y47" s="32">
        <f t="shared" si="19"/>
        <v>2501</v>
      </c>
      <c r="Z47" s="32">
        <f t="shared" si="19"/>
        <v>15685</v>
      </c>
      <c r="AA47" s="32">
        <f t="shared" si="19"/>
        <v>3079</v>
      </c>
      <c r="AB47" s="32">
        <f t="shared" si="19"/>
        <v>5164</v>
      </c>
      <c r="AC47" s="32">
        <f t="shared" si="19"/>
        <v>4713</v>
      </c>
      <c r="AD47" s="32">
        <f t="shared" si="19"/>
        <v>2815</v>
      </c>
      <c r="AE47" s="32">
        <f t="shared" si="19"/>
        <v>1207</v>
      </c>
      <c r="AF47" s="32">
        <f t="shared" si="19"/>
        <v>2094</v>
      </c>
      <c r="AG47" s="32">
        <f t="shared" si="19"/>
        <v>34870</v>
      </c>
      <c r="AH47" s="36" t="s">
        <v>94</v>
      </c>
      <c r="AI47" s="146">
        <f t="shared" si="19"/>
        <v>1137</v>
      </c>
      <c r="AJ47" s="32">
        <f t="shared" si="19"/>
        <v>1595</v>
      </c>
      <c r="AK47" s="32">
        <f t="shared" si="19"/>
        <v>1511</v>
      </c>
      <c r="AL47" s="32">
        <f t="shared" si="19"/>
        <v>851</v>
      </c>
      <c r="AM47" s="32">
        <f t="shared" si="19"/>
        <v>622</v>
      </c>
      <c r="AN47" s="32">
        <f t="shared" si="19"/>
        <v>4221</v>
      </c>
      <c r="AO47" s="32">
        <f t="shared" si="19"/>
        <v>963</v>
      </c>
      <c r="AP47" s="32">
        <f t="shared" si="19"/>
        <v>7066</v>
      </c>
      <c r="AQ47" s="32">
        <f t="shared" si="19"/>
        <v>954</v>
      </c>
      <c r="AR47" s="32">
        <f t="shared" si="19"/>
        <v>1193</v>
      </c>
      <c r="AS47" s="32">
        <f t="shared" si="19"/>
        <v>647</v>
      </c>
      <c r="AT47" s="32">
        <f t="shared" si="19"/>
        <v>4513</v>
      </c>
      <c r="AU47" s="32">
        <f t="shared" si="19"/>
        <v>1067</v>
      </c>
      <c r="AV47" s="32">
        <f t="shared" si="19"/>
        <v>3834</v>
      </c>
      <c r="AW47" s="32">
        <f t="shared" si="19"/>
        <v>2071</v>
      </c>
      <c r="AX47" s="32">
        <f t="shared" si="19"/>
        <v>2322</v>
      </c>
      <c r="AY47" s="32">
        <f t="shared" si="19"/>
        <v>6252</v>
      </c>
      <c r="AZ47" s="32">
        <f t="shared" si="19"/>
        <v>3476</v>
      </c>
      <c r="BA47" s="32">
        <f t="shared" si="19"/>
        <v>124335</v>
      </c>
      <c r="BB47" s="32">
        <f t="shared" si="19"/>
        <v>170</v>
      </c>
      <c r="BC47" s="32">
        <f t="shared" si="19"/>
        <v>855</v>
      </c>
      <c r="BD47" s="35">
        <f t="shared" si="8"/>
        <v>1334330</v>
      </c>
      <c r="BE47" s="32">
        <f>BE48+BE49+BE50+BE51</f>
        <v>1334330</v>
      </c>
      <c r="BF47" s="36" t="s">
        <v>94</v>
      </c>
    </row>
    <row r="48" spans="1:58" x14ac:dyDescent="0.2">
      <c r="A48" s="44" t="s">
        <v>95</v>
      </c>
      <c r="B48" s="32">
        <v>177275</v>
      </c>
      <c r="C48" s="93">
        <v>408</v>
      </c>
      <c r="D48" s="36">
        <v>1883</v>
      </c>
      <c r="E48" s="36">
        <v>171</v>
      </c>
      <c r="F48" s="93">
        <v>16019</v>
      </c>
      <c r="G48" s="66">
        <v>774</v>
      </c>
      <c r="H48" s="102">
        <v>4585</v>
      </c>
      <c r="I48" s="52">
        <v>44478</v>
      </c>
      <c r="J48" s="93">
        <v>10585</v>
      </c>
      <c r="K48" s="36">
        <v>8929</v>
      </c>
      <c r="L48" s="93">
        <v>8536</v>
      </c>
      <c r="M48" s="52">
        <v>3321</v>
      </c>
      <c r="N48" s="102">
        <v>22308</v>
      </c>
      <c r="O48" s="52">
        <v>7760</v>
      </c>
      <c r="P48" s="51">
        <v>1663</v>
      </c>
      <c r="Q48" s="44" t="s">
        <v>95</v>
      </c>
      <c r="R48" s="52">
        <v>887</v>
      </c>
      <c r="S48" s="102">
        <v>623</v>
      </c>
      <c r="T48" s="52">
        <v>1490</v>
      </c>
      <c r="U48" s="102">
        <v>55</v>
      </c>
      <c r="V48" s="52">
        <v>72</v>
      </c>
      <c r="W48" s="102">
        <v>269</v>
      </c>
      <c r="X48" s="52">
        <v>334</v>
      </c>
      <c r="Y48" s="102">
        <v>383</v>
      </c>
      <c r="Z48" s="52">
        <v>4777</v>
      </c>
      <c r="AA48" s="102">
        <v>900</v>
      </c>
      <c r="AB48" s="52">
        <v>1863</v>
      </c>
      <c r="AC48" s="102">
        <v>610</v>
      </c>
      <c r="AD48" s="52">
        <v>1793</v>
      </c>
      <c r="AE48" s="102">
        <v>790</v>
      </c>
      <c r="AF48" s="52">
        <v>986</v>
      </c>
      <c r="AG48" s="102">
        <v>4163</v>
      </c>
      <c r="AH48" s="36" t="s">
        <v>95</v>
      </c>
      <c r="AI48" s="93">
        <v>246</v>
      </c>
      <c r="AJ48" s="52">
        <v>502</v>
      </c>
      <c r="AK48" s="102">
        <v>634</v>
      </c>
      <c r="AL48" s="52">
        <v>150</v>
      </c>
      <c r="AM48" s="102">
        <v>191</v>
      </c>
      <c r="AN48" s="52">
        <v>509</v>
      </c>
      <c r="AO48" s="102">
        <v>248</v>
      </c>
      <c r="AP48" s="52">
        <v>1963</v>
      </c>
      <c r="AQ48" s="102">
        <v>193</v>
      </c>
      <c r="AR48" s="52">
        <v>181</v>
      </c>
      <c r="AS48" s="102">
        <v>300</v>
      </c>
      <c r="AT48" s="52">
        <v>983</v>
      </c>
      <c r="AU48" s="102">
        <v>258</v>
      </c>
      <c r="AV48" s="52">
        <v>635</v>
      </c>
      <c r="AW48" s="102">
        <v>1046</v>
      </c>
      <c r="AX48" s="52">
        <v>373</v>
      </c>
      <c r="AY48" s="102">
        <v>1406</v>
      </c>
      <c r="AZ48" s="52">
        <v>928</v>
      </c>
      <c r="BA48" s="102">
        <v>14971</v>
      </c>
      <c r="BB48" s="52">
        <v>45</v>
      </c>
      <c r="BC48" s="55">
        <v>98</v>
      </c>
      <c r="BD48" s="35">
        <f t="shared" si="8"/>
        <v>177275</v>
      </c>
      <c r="BE48" s="32">
        <v>177275</v>
      </c>
      <c r="BF48" s="36" t="s">
        <v>95</v>
      </c>
    </row>
    <row r="49" spans="1:58" x14ac:dyDescent="0.2">
      <c r="A49" s="44" t="s">
        <v>116</v>
      </c>
      <c r="B49" s="32">
        <v>1008533</v>
      </c>
      <c r="C49" s="93">
        <v>952</v>
      </c>
      <c r="D49" s="36">
        <v>907</v>
      </c>
      <c r="E49" s="36">
        <v>908</v>
      </c>
      <c r="F49" s="93">
        <v>70415</v>
      </c>
      <c r="G49" s="66">
        <v>14241</v>
      </c>
      <c r="H49" s="102">
        <v>56604</v>
      </c>
      <c r="I49" s="52">
        <v>352711</v>
      </c>
      <c r="J49" s="93">
        <v>116444</v>
      </c>
      <c r="K49" s="36">
        <v>93758</v>
      </c>
      <c r="L49" s="93">
        <v>36164</v>
      </c>
      <c r="M49" s="66">
        <v>3868</v>
      </c>
      <c r="N49" s="91">
        <v>60243</v>
      </c>
      <c r="O49" s="52">
        <v>31986</v>
      </c>
      <c r="P49" s="51">
        <v>6445</v>
      </c>
      <c r="Q49" s="44" t="s">
        <v>116</v>
      </c>
      <c r="R49" s="52">
        <v>2145</v>
      </c>
      <c r="S49" s="102">
        <v>1557</v>
      </c>
      <c r="T49" s="52">
        <v>6075</v>
      </c>
      <c r="U49" s="102">
        <v>80</v>
      </c>
      <c r="V49" s="52">
        <v>71</v>
      </c>
      <c r="W49" s="102">
        <v>1471</v>
      </c>
      <c r="X49" s="52">
        <v>768</v>
      </c>
      <c r="Y49" s="102">
        <v>2021</v>
      </c>
      <c r="Z49" s="52">
        <v>9707</v>
      </c>
      <c r="AA49" s="102">
        <v>1650</v>
      </c>
      <c r="AB49" s="52">
        <v>2494</v>
      </c>
      <c r="AC49" s="102">
        <v>3847</v>
      </c>
      <c r="AD49" s="52">
        <v>729</v>
      </c>
      <c r="AE49" s="102">
        <v>305</v>
      </c>
      <c r="AF49" s="52">
        <v>881</v>
      </c>
      <c r="AG49" s="102">
        <v>20624</v>
      </c>
      <c r="AH49" s="36" t="s">
        <v>116</v>
      </c>
      <c r="AI49" s="102">
        <v>817</v>
      </c>
      <c r="AJ49" s="52">
        <v>1036</v>
      </c>
      <c r="AK49" s="102">
        <v>814</v>
      </c>
      <c r="AL49" s="52">
        <v>665</v>
      </c>
      <c r="AM49" s="102">
        <v>403</v>
      </c>
      <c r="AN49" s="52">
        <v>3273</v>
      </c>
      <c r="AO49" s="102">
        <v>539</v>
      </c>
      <c r="AP49" s="52">
        <v>3696</v>
      </c>
      <c r="AQ49" s="102">
        <v>701</v>
      </c>
      <c r="AR49" s="52">
        <v>243</v>
      </c>
      <c r="AS49" s="102">
        <v>277</v>
      </c>
      <c r="AT49" s="52">
        <v>3240</v>
      </c>
      <c r="AU49" s="102">
        <v>680</v>
      </c>
      <c r="AV49" s="52">
        <v>2626</v>
      </c>
      <c r="AW49" s="102">
        <v>831</v>
      </c>
      <c r="AX49" s="52">
        <v>1385</v>
      </c>
      <c r="AY49" s="102">
        <v>4347</v>
      </c>
      <c r="AZ49" s="52">
        <v>2134</v>
      </c>
      <c r="BA49" s="102">
        <v>80495</v>
      </c>
      <c r="BB49" s="52">
        <v>75</v>
      </c>
      <c r="BC49" s="55">
        <v>185</v>
      </c>
      <c r="BD49" s="35">
        <f t="shared" si="8"/>
        <v>1008533</v>
      </c>
      <c r="BE49" s="32">
        <v>1008533</v>
      </c>
      <c r="BF49" s="36" t="s">
        <v>116</v>
      </c>
    </row>
    <row r="50" spans="1:58" x14ac:dyDescent="0.2">
      <c r="A50" s="45" t="s">
        <v>115</v>
      </c>
      <c r="B50" s="39">
        <v>91034</v>
      </c>
      <c r="C50" s="91">
        <v>111</v>
      </c>
      <c r="D50" s="66">
        <v>189</v>
      </c>
      <c r="E50" s="36">
        <v>0</v>
      </c>
      <c r="F50" s="93">
        <v>31809</v>
      </c>
      <c r="G50" s="66">
        <v>11927</v>
      </c>
      <c r="H50" s="102">
        <v>6900</v>
      </c>
      <c r="I50" s="52">
        <v>7291</v>
      </c>
      <c r="J50" s="93">
        <v>10493</v>
      </c>
      <c r="K50" s="36">
        <v>1069</v>
      </c>
      <c r="L50" s="93">
        <v>278</v>
      </c>
      <c r="M50" s="66">
        <v>12</v>
      </c>
      <c r="N50" s="91">
        <v>276</v>
      </c>
      <c r="O50" s="52">
        <v>136</v>
      </c>
      <c r="P50" s="51">
        <v>42</v>
      </c>
      <c r="Q50" s="45" t="s">
        <v>115</v>
      </c>
      <c r="R50" s="52">
        <v>16</v>
      </c>
      <c r="S50" s="102">
        <v>10</v>
      </c>
      <c r="T50" s="52">
        <v>54</v>
      </c>
      <c r="U50" s="102">
        <v>7</v>
      </c>
      <c r="V50" s="52">
        <v>0</v>
      </c>
      <c r="W50" s="102">
        <v>49</v>
      </c>
      <c r="X50" s="52">
        <v>23</v>
      </c>
      <c r="Y50" s="102">
        <v>41</v>
      </c>
      <c r="Z50" s="52">
        <v>284</v>
      </c>
      <c r="AA50" s="102">
        <v>122</v>
      </c>
      <c r="AB50" s="52">
        <v>216</v>
      </c>
      <c r="AC50" s="102">
        <v>11</v>
      </c>
      <c r="AD50" s="52">
        <v>85</v>
      </c>
      <c r="AE50" s="102">
        <v>29</v>
      </c>
      <c r="AF50" s="52">
        <v>69</v>
      </c>
      <c r="AG50" s="102">
        <v>596</v>
      </c>
      <c r="AH50" s="37" t="s">
        <v>115</v>
      </c>
      <c r="AI50" s="102">
        <v>11</v>
      </c>
      <c r="AJ50" s="52">
        <v>6</v>
      </c>
      <c r="AK50" s="102">
        <v>35</v>
      </c>
      <c r="AL50" s="52">
        <v>13</v>
      </c>
      <c r="AM50" s="102">
        <v>0</v>
      </c>
      <c r="AN50" s="52">
        <v>80</v>
      </c>
      <c r="AO50" s="102">
        <v>6</v>
      </c>
      <c r="AP50" s="52">
        <v>198</v>
      </c>
      <c r="AQ50" s="102">
        <v>6</v>
      </c>
      <c r="AR50" s="52">
        <v>0</v>
      </c>
      <c r="AS50" s="102">
        <v>7</v>
      </c>
      <c r="AT50" s="52">
        <v>46</v>
      </c>
      <c r="AU50" s="102">
        <v>10</v>
      </c>
      <c r="AV50" s="52">
        <v>50</v>
      </c>
      <c r="AW50" s="102">
        <v>7</v>
      </c>
      <c r="AX50" s="52">
        <v>34</v>
      </c>
      <c r="AY50" s="102">
        <v>84</v>
      </c>
      <c r="AZ50" s="52">
        <v>72</v>
      </c>
      <c r="BA50" s="102">
        <v>17805</v>
      </c>
      <c r="BB50" s="52">
        <v>8</v>
      </c>
      <c r="BC50" s="55">
        <v>411</v>
      </c>
      <c r="BD50" s="35">
        <f t="shared" si="8"/>
        <v>91034</v>
      </c>
      <c r="BE50" s="39">
        <v>91034</v>
      </c>
      <c r="BF50" s="37" t="s">
        <v>115</v>
      </c>
    </row>
    <row r="51" spans="1:58" ht="16" thickBot="1" x14ac:dyDescent="0.25">
      <c r="A51" s="75" t="s">
        <v>96</v>
      </c>
      <c r="B51" s="41">
        <v>57488</v>
      </c>
      <c r="C51" s="75">
        <v>65</v>
      </c>
      <c r="D51" s="68">
        <v>7</v>
      </c>
      <c r="E51" s="68">
        <v>133</v>
      </c>
      <c r="F51" s="98">
        <v>931</v>
      </c>
      <c r="G51" s="83">
        <v>138</v>
      </c>
      <c r="H51" s="74">
        <v>1070</v>
      </c>
      <c r="I51" s="65">
        <v>14272</v>
      </c>
      <c r="J51" s="88">
        <v>5864</v>
      </c>
      <c r="K51" s="68">
        <v>1429</v>
      </c>
      <c r="L51" s="88">
        <v>930</v>
      </c>
      <c r="M51" s="68">
        <v>527</v>
      </c>
      <c r="N51" s="98">
        <v>1505</v>
      </c>
      <c r="O51" s="65">
        <v>993</v>
      </c>
      <c r="P51" s="64">
        <v>104</v>
      </c>
      <c r="Q51" s="75" t="s">
        <v>96</v>
      </c>
      <c r="R51" s="65">
        <v>154</v>
      </c>
      <c r="S51" s="74">
        <v>59</v>
      </c>
      <c r="T51" s="65">
        <v>367</v>
      </c>
      <c r="U51" s="74">
        <v>13</v>
      </c>
      <c r="V51" s="65">
        <v>24</v>
      </c>
      <c r="W51" s="74">
        <v>101</v>
      </c>
      <c r="X51" s="65">
        <v>206</v>
      </c>
      <c r="Y51" s="74">
        <v>56</v>
      </c>
      <c r="Z51" s="65">
        <v>917</v>
      </c>
      <c r="AA51" s="74">
        <v>407</v>
      </c>
      <c r="AB51" s="65">
        <v>591</v>
      </c>
      <c r="AC51" s="74">
        <v>245</v>
      </c>
      <c r="AD51" s="65">
        <v>208</v>
      </c>
      <c r="AE51" s="74">
        <v>83</v>
      </c>
      <c r="AF51" s="65">
        <v>158</v>
      </c>
      <c r="AG51" s="74">
        <v>9487</v>
      </c>
      <c r="AH51" s="68" t="s">
        <v>96</v>
      </c>
      <c r="AI51" s="126">
        <v>63</v>
      </c>
      <c r="AJ51" s="65">
        <v>51</v>
      </c>
      <c r="AK51" s="74">
        <v>28</v>
      </c>
      <c r="AL51" s="65">
        <v>23</v>
      </c>
      <c r="AM51" s="74">
        <v>28</v>
      </c>
      <c r="AN51" s="65">
        <v>359</v>
      </c>
      <c r="AO51" s="74">
        <v>170</v>
      </c>
      <c r="AP51" s="65">
        <v>1209</v>
      </c>
      <c r="AQ51" s="74">
        <v>54</v>
      </c>
      <c r="AR51" s="65">
        <v>769</v>
      </c>
      <c r="AS51" s="74">
        <v>63</v>
      </c>
      <c r="AT51" s="65">
        <v>244</v>
      </c>
      <c r="AU51" s="74">
        <v>119</v>
      </c>
      <c r="AV51" s="65">
        <v>523</v>
      </c>
      <c r="AW51" s="74">
        <v>187</v>
      </c>
      <c r="AX51" s="65">
        <v>530</v>
      </c>
      <c r="AY51" s="74">
        <v>415</v>
      </c>
      <c r="AZ51" s="65">
        <v>342</v>
      </c>
      <c r="BA51" s="74">
        <v>11064</v>
      </c>
      <c r="BB51" s="65">
        <v>42</v>
      </c>
      <c r="BC51" s="74">
        <v>161</v>
      </c>
      <c r="BD51" s="41">
        <f t="shared" si="8"/>
        <v>57488</v>
      </c>
      <c r="BE51" s="41">
        <v>57488</v>
      </c>
      <c r="BF51" s="68" t="s">
        <v>96</v>
      </c>
    </row>
    <row r="52" spans="1:58" x14ac:dyDescent="0.2">
      <c r="A52" s="46" t="s">
        <v>99</v>
      </c>
      <c r="B52" s="35">
        <f>SUM(B53:B63)</f>
        <v>1727796</v>
      </c>
      <c r="C52" s="35">
        <f t="shared" ref="C52:BC52" si="20">SUM(C53:C63)</f>
        <v>1831</v>
      </c>
      <c r="D52" s="35">
        <f t="shared" si="20"/>
        <v>2793</v>
      </c>
      <c r="E52" s="35">
        <f t="shared" si="20"/>
        <v>1092</v>
      </c>
      <c r="F52" s="35">
        <f t="shared" si="20"/>
        <v>66135</v>
      </c>
      <c r="G52" s="35">
        <f t="shared" si="20"/>
        <v>6361</v>
      </c>
      <c r="H52" s="35">
        <f t="shared" si="20"/>
        <v>54024</v>
      </c>
      <c r="I52" s="35">
        <f t="shared" si="20"/>
        <v>465306</v>
      </c>
      <c r="J52" s="35">
        <f t="shared" si="20"/>
        <v>135212</v>
      </c>
      <c r="K52" s="35">
        <f t="shared" si="20"/>
        <v>133248</v>
      </c>
      <c r="L52" s="35">
        <f t="shared" si="20"/>
        <v>114938</v>
      </c>
      <c r="M52" s="35">
        <f t="shared" si="20"/>
        <v>23084</v>
      </c>
      <c r="N52" s="35">
        <f t="shared" si="20"/>
        <v>186168</v>
      </c>
      <c r="O52" s="35">
        <f t="shared" si="20"/>
        <v>99794</v>
      </c>
      <c r="P52" s="35">
        <f t="shared" si="20"/>
        <v>35864</v>
      </c>
      <c r="Q52" s="46" t="s">
        <v>99</v>
      </c>
      <c r="R52" s="35">
        <f t="shared" si="20"/>
        <v>15900</v>
      </c>
      <c r="S52" s="35">
        <f t="shared" si="20"/>
        <v>4595</v>
      </c>
      <c r="T52" s="35">
        <f t="shared" si="20"/>
        <v>14695</v>
      </c>
      <c r="U52" s="35">
        <f t="shared" si="20"/>
        <v>5431</v>
      </c>
      <c r="V52" s="35">
        <f t="shared" si="20"/>
        <v>2176</v>
      </c>
      <c r="W52" s="35">
        <f t="shared" si="20"/>
        <v>7867</v>
      </c>
      <c r="X52" s="35">
        <f t="shared" si="20"/>
        <v>4301</v>
      </c>
      <c r="Y52" s="35">
        <f t="shared" si="20"/>
        <v>2953</v>
      </c>
      <c r="Z52" s="35">
        <f t="shared" si="20"/>
        <v>24105</v>
      </c>
      <c r="AA52" s="35">
        <f t="shared" si="20"/>
        <v>3676</v>
      </c>
      <c r="AB52" s="35">
        <f t="shared" si="20"/>
        <v>6218</v>
      </c>
      <c r="AC52" s="35">
        <f t="shared" si="20"/>
        <v>3483</v>
      </c>
      <c r="AD52" s="35">
        <f t="shared" si="20"/>
        <v>2079</v>
      </c>
      <c r="AE52" s="35">
        <f t="shared" si="20"/>
        <v>995</v>
      </c>
      <c r="AF52" s="35">
        <f t="shared" si="20"/>
        <v>3096</v>
      </c>
      <c r="AG52" s="35">
        <f t="shared" si="20"/>
        <v>65946</v>
      </c>
      <c r="AH52" s="34" t="s">
        <v>99</v>
      </c>
      <c r="AI52" s="149">
        <f t="shared" si="20"/>
        <v>1709</v>
      </c>
      <c r="AJ52" s="35">
        <f t="shared" si="20"/>
        <v>2073</v>
      </c>
      <c r="AK52" s="35">
        <f t="shared" si="20"/>
        <v>1236</v>
      </c>
      <c r="AL52" s="35">
        <f t="shared" si="20"/>
        <v>573</v>
      </c>
      <c r="AM52" s="35">
        <f t="shared" si="20"/>
        <v>1028</v>
      </c>
      <c r="AN52" s="35">
        <f t="shared" si="20"/>
        <v>2397</v>
      </c>
      <c r="AO52" s="35">
        <f t="shared" si="20"/>
        <v>2217</v>
      </c>
      <c r="AP52" s="35">
        <f t="shared" si="20"/>
        <v>12070</v>
      </c>
      <c r="AQ52" s="35">
        <f t="shared" si="20"/>
        <v>3525</v>
      </c>
      <c r="AR52" s="35">
        <f t="shared" si="20"/>
        <v>1054</v>
      </c>
      <c r="AS52" s="35">
        <f t="shared" si="20"/>
        <v>1095</v>
      </c>
      <c r="AT52" s="35">
        <f t="shared" si="20"/>
        <v>11351</v>
      </c>
      <c r="AU52" s="35">
        <f t="shared" si="20"/>
        <v>1026</v>
      </c>
      <c r="AV52" s="35">
        <f t="shared" si="20"/>
        <v>6958</v>
      </c>
      <c r="AW52" s="35">
        <f t="shared" si="20"/>
        <v>947</v>
      </c>
      <c r="AX52" s="35">
        <f t="shared" si="20"/>
        <v>1142</v>
      </c>
      <c r="AY52" s="35">
        <f t="shared" si="20"/>
        <v>12985</v>
      </c>
      <c r="AZ52" s="35">
        <f t="shared" si="20"/>
        <v>7692</v>
      </c>
      <c r="BA52" s="35">
        <f t="shared" si="20"/>
        <v>162290</v>
      </c>
      <c r="BB52" s="35">
        <f t="shared" si="20"/>
        <v>433</v>
      </c>
      <c r="BC52" s="35">
        <f t="shared" si="20"/>
        <v>629</v>
      </c>
      <c r="BD52" s="35">
        <f t="shared" si="8"/>
        <v>1727796</v>
      </c>
      <c r="BE52" s="35">
        <f>SUM(BE53:BE63)</f>
        <v>1727796</v>
      </c>
      <c r="BF52" s="34" t="s">
        <v>99</v>
      </c>
    </row>
    <row r="53" spans="1:58" x14ac:dyDescent="0.2">
      <c r="A53" s="46" t="s">
        <v>170</v>
      </c>
      <c r="B53" s="35">
        <v>9180</v>
      </c>
      <c r="C53" s="93">
        <v>65</v>
      </c>
      <c r="D53" s="34">
        <v>107</v>
      </c>
      <c r="E53" s="34">
        <v>0</v>
      </c>
      <c r="F53" s="57">
        <v>1952</v>
      </c>
      <c r="G53" s="89">
        <v>73</v>
      </c>
      <c r="H53" s="55">
        <v>652</v>
      </c>
      <c r="I53" s="66">
        <v>2267</v>
      </c>
      <c r="J53" s="91">
        <v>389</v>
      </c>
      <c r="K53" s="66">
        <v>391</v>
      </c>
      <c r="L53" s="102">
        <v>297</v>
      </c>
      <c r="M53" s="52">
        <v>67</v>
      </c>
      <c r="N53" s="102">
        <v>682</v>
      </c>
      <c r="O53" s="52">
        <v>875</v>
      </c>
      <c r="P53" s="51">
        <v>84</v>
      </c>
      <c r="Q53" s="46" t="s">
        <v>170</v>
      </c>
      <c r="R53" s="52">
        <v>6</v>
      </c>
      <c r="S53" s="102">
        <v>6</v>
      </c>
      <c r="T53" s="52">
        <v>260</v>
      </c>
      <c r="U53" s="102">
        <v>0</v>
      </c>
      <c r="V53" s="52">
        <v>6</v>
      </c>
      <c r="W53" s="102">
        <v>7</v>
      </c>
      <c r="X53" s="52">
        <v>0</v>
      </c>
      <c r="Y53" s="102">
        <v>0</v>
      </c>
      <c r="Z53" s="52">
        <v>42</v>
      </c>
      <c r="AA53" s="102">
        <v>18</v>
      </c>
      <c r="AB53" s="52">
        <v>21</v>
      </c>
      <c r="AC53" s="102">
        <v>45</v>
      </c>
      <c r="AD53" s="52">
        <v>0</v>
      </c>
      <c r="AE53" s="102">
        <v>13</v>
      </c>
      <c r="AF53" s="52">
        <v>0</v>
      </c>
      <c r="AG53" s="102">
        <v>208</v>
      </c>
      <c r="AH53" s="34" t="s">
        <v>170</v>
      </c>
      <c r="AI53" s="102">
        <v>0</v>
      </c>
      <c r="AJ53" s="52">
        <v>38</v>
      </c>
      <c r="AK53" s="102">
        <v>0</v>
      </c>
      <c r="AL53" s="52">
        <v>0</v>
      </c>
      <c r="AM53" s="102">
        <v>0</v>
      </c>
      <c r="AN53" s="52">
        <v>0</v>
      </c>
      <c r="AO53" s="102">
        <v>7</v>
      </c>
      <c r="AP53" s="52">
        <v>11</v>
      </c>
      <c r="AQ53" s="102">
        <v>0</v>
      </c>
      <c r="AR53" s="52">
        <v>13</v>
      </c>
      <c r="AS53" s="102">
        <v>0</v>
      </c>
      <c r="AT53" s="52">
        <v>24</v>
      </c>
      <c r="AU53" s="102">
        <v>0</v>
      </c>
      <c r="AV53" s="52">
        <v>18</v>
      </c>
      <c r="AW53" s="102">
        <v>19</v>
      </c>
      <c r="AX53" s="52">
        <v>6</v>
      </c>
      <c r="AY53" s="102">
        <v>59</v>
      </c>
      <c r="AZ53" s="52">
        <v>5</v>
      </c>
      <c r="BA53" s="102">
        <v>280</v>
      </c>
      <c r="BB53" s="52">
        <v>0</v>
      </c>
      <c r="BC53" s="55">
        <v>167</v>
      </c>
      <c r="BD53" s="35">
        <f t="shared" si="8"/>
        <v>9180</v>
      </c>
      <c r="BE53" s="35">
        <v>9180</v>
      </c>
      <c r="BF53" s="34" t="s">
        <v>170</v>
      </c>
    </row>
    <row r="54" spans="1:58" x14ac:dyDescent="0.2">
      <c r="A54" s="46" t="s">
        <v>171</v>
      </c>
      <c r="B54" s="35">
        <v>8609</v>
      </c>
      <c r="C54" s="93">
        <v>0</v>
      </c>
      <c r="D54" s="34">
        <v>9</v>
      </c>
      <c r="E54" s="34">
        <v>7</v>
      </c>
      <c r="F54" s="57">
        <v>313</v>
      </c>
      <c r="G54" s="89">
        <v>16</v>
      </c>
      <c r="H54" s="55">
        <v>76</v>
      </c>
      <c r="I54" s="52">
        <v>1539</v>
      </c>
      <c r="J54" s="91">
        <v>533</v>
      </c>
      <c r="K54" s="36">
        <v>253</v>
      </c>
      <c r="L54" s="91">
        <v>630</v>
      </c>
      <c r="M54" s="66">
        <v>227</v>
      </c>
      <c r="N54" s="91">
        <v>701</v>
      </c>
      <c r="O54" s="52">
        <v>613</v>
      </c>
      <c r="P54" s="51">
        <v>198</v>
      </c>
      <c r="Q54" s="46" t="s">
        <v>171</v>
      </c>
      <c r="R54" s="52">
        <v>104</v>
      </c>
      <c r="S54" s="102">
        <v>98</v>
      </c>
      <c r="T54" s="52">
        <v>76</v>
      </c>
      <c r="U54" s="102">
        <v>26</v>
      </c>
      <c r="V54" s="52">
        <v>23</v>
      </c>
      <c r="W54" s="102">
        <v>4</v>
      </c>
      <c r="X54" s="52">
        <v>28</v>
      </c>
      <c r="Y54" s="102">
        <v>26</v>
      </c>
      <c r="Z54" s="52">
        <v>88</v>
      </c>
      <c r="AA54" s="102">
        <v>18</v>
      </c>
      <c r="AB54" s="52">
        <v>84</v>
      </c>
      <c r="AC54" s="102">
        <v>20</v>
      </c>
      <c r="AD54" s="52">
        <v>24</v>
      </c>
      <c r="AE54" s="102">
        <v>18</v>
      </c>
      <c r="AF54" s="52">
        <v>5</v>
      </c>
      <c r="AG54" s="102">
        <v>264</v>
      </c>
      <c r="AH54" s="34" t="s">
        <v>171</v>
      </c>
      <c r="AI54" s="102">
        <v>11</v>
      </c>
      <c r="AJ54" s="52">
        <v>10</v>
      </c>
      <c r="AK54" s="102">
        <v>22</v>
      </c>
      <c r="AL54" s="52">
        <v>24</v>
      </c>
      <c r="AM54" s="102">
        <v>20</v>
      </c>
      <c r="AN54" s="52">
        <v>6</v>
      </c>
      <c r="AO54" s="102">
        <v>43</v>
      </c>
      <c r="AP54" s="52">
        <v>69</v>
      </c>
      <c r="AQ54" s="102">
        <v>50</v>
      </c>
      <c r="AR54" s="52">
        <v>0</v>
      </c>
      <c r="AS54" s="102">
        <v>6</v>
      </c>
      <c r="AT54" s="52">
        <v>101</v>
      </c>
      <c r="AU54" s="102">
        <v>12</v>
      </c>
      <c r="AV54" s="52">
        <v>72</v>
      </c>
      <c r="AW54" s="102">
        <v>12</v>
      </c>
      <c r="AX54" s="52">
        <v>6</v>
      </c>
      <c r="AY54" s="102">
        <v>156</v>
      </c>
      <c r="AZ54" s="52">
        <v>103</v>
      </c>
      <c r="BA54" s="102">
        <v>1857</v>
      </c>
      <c r="BB54" s="52">
        <v>8</v>
      </c>
      <c r="BC54" s="55">
        <v>0</v>
      </c>
      <c r="BD54" s="35">
        <f t="shared" si="8"/>
        <v>8609</v>
      </c>
      <c r="BE54" s="35">
        <v>8609</v>
      </c>
      <c r="BF54" s="34" t="s">
        <v>171</v>
      </c>
    </row>
    <row r="55" spans="1:58" x14ac:dyDescent="0.2">
      <c r="A55" s="46" t="s">
        <v>172</v>
      </c>
      <c r="B55" s="35">
        <v>160899</v>
      </c>
      <c r="C55" s="93">
        <v>156</v>
      </c>
      <c r="D55" s="34">
        <v>64</v>
      </c>
      <c r="E55" s="34">
        <v>81</v>
      </c>
      <c r="F55" s="57">
        <v>1624</v>
      </c>
      <c r="G55" s="89">
        <v>193</v>
      </c>
      <c r="H55" s="55">
        <v>4043</v>
      </c>
      <c r="I55" s="52">
        <v>32363</v>
      </c>
      <c r="J55" s="91">
        <v>12070</v>
      </c>
      <c r="K55" s="36">
        <v>19886</v>
      </c>
      <c r="L55" s="91">
        <v>17562</v>
      </c>
      <c r="M55" s="66">
        <v>2666</v>
      </c>
      <c r="N55" s="91">
        <v>19318</v>
      </c>
      <c r="O55" s="52">
        <v>6871</v>
      </c>
      <c r="P55" s="51">
        <v>4576</v>
      </c>
      <c r="Q55" s="46" t="s">
        <v>172</v>
      </c>
      <c r="R55" s="52">
        <v>2080</v>
      </c>
      <c r="S55" s="102">
        <v>1198</v>
      </c>
      <c r="T55" s="52">
        <v>1224</v>
      </c>
      <c r="U55" s="102">
        <v>225</v>
      </c>
      <c r="V55" s="52">
        <v>278</v>
      </c>
      <c r="W55" s="102">
        <v>1941</v>
      </c>
      <c r="X55" s="52">
        <v>465</v>
      </c>
      <c r="Y55" s="102">
        <v>203</v>
      </c>
      <c r="Z55" s="52">
        <v>2197</v>
      </c>
      <c r="AA55" s="102">
        <v>294</v>
      </c>
      <c r="AB55" s="52">
        <v>675</v>
      </c>
      <c r="AC55" s="102">
        <v>480</v>
      </c>
      <c r="AD55" s="52">
        <v>226</v>
      </c>
      <c r="AE55" s="102">
        <v>119</v>
      </c>
      <c r="AF55" s="52">
        <v>402</v>
      </c>
      <c r="AG55" s="102">
        <v>4802</v>
      </c>
      <c r="AH55" s="34" t="s">
        <v>172</v>
      </c>
      <c r="AI55" s="102">
        <v>192</v>
      </c>
      <c r="AJ55" s="52">
        <v>214</v>
      </c>
      <c r="AK55" s="102">
        <v>213</v>
      </c>
      <c r="AL55" s="52">
        <v>44</v>
      </c>
      <c r="AM55" s="102">
        <v>238</v>
      </c>
      <c r="AN55" s="52">
        <v>164</v>
      </c>
      <c r="AO55" s="102">
        <v>459</v>
      </c>
      <c r="AP55" s="52">
        <v>3568</v>
      </c>
      <c r="AQ55" s="102">
        <v>280</v>
      </c>
      <c r="AR55" s="52">
        <v>132</v>
      </c>
      <c r="AS55" s="102">
        <v>98</v>
      </c>
      <c r="AT55" s="52">
        <v>996</v>
      </c>
      <c r="AU55" s="102">
        <v>106</v>
      </c>
      <c r="AV55" s="52">
        <v>721</v>
      </c>
      <c r="AW55" s="102">
        <v>148</v>
      </c>
      <c r="AX55" s="52">
        <v>124</v>
      </c>
      <c r="AY55" s="102">
        <v>1198</v>
      </c>
      <c r="AZ55" s="52">
        <v>744</v>
      </c>
      <c r="BA55" s="102">
        <v>12790</v>
      </c>
      <c r="BB55" s="52">
        <v>102</v>
      </c>
      <c r="BC55" s="55">
        <v>86</v>
      </c>
      <c r="BD55" s="35">
        <f t="shared" si="8"/>
        <v>160899</v>
      </c>
      <c r="BE55" s="35">
        <v>160899</v>
      </c>
      <c r="BF55" s="34" t="s">
        <v>172</v>
      </c>
    </row>
    <row r="56" spans="1:58" x14ac:dyDescent="0.2">
      <c r="A56" s="46" t="s">
        <v>180</v>
      </c>
      <c r="B56" s="35">
        <v>12163</v>
      </c>
      <c r="C56" s="93">
        <v>17</v>
      </c>
      <c r="D56" s="34">
        <v>14</v>
      </c>
      <c r="E56" s="34">
        <v>53</v>
      </c>
      <c r="F56" s="57">
        <v>344</v>
      </c>
      <c r="G56" s="89">
        <v>34</v>
      </c>
      <c r="H56" s="55">
        <v>503</v>
      </c>
      <c r="I56" s="52">
        <v>3346</v>
      </c>
      <c r="J56" s="91">
        <v>1285</v>
      </c>
      <c r="K56" s="36">
        <v>297</v>
      </c>
      <c r="L56" s="91">
        <v>347</v>
      </c>
      <c r="M56" s="66">
        <v>116</v>
      </c>
      <c r="N56" s="91">
        <v>913</v>
      </c>
      <c r="O56" s="52">
        <v>357</v>
      </c>
      <c r="P56" s="51">
        <v>128</v>
      </c>
      <c r="Q56" s="46" t="s">
        <v>180</v>
      </c>
      <c r="R56" s="52">
        <v>242</v>
      </c>
      <c r="S56" s="102">
        <v>53</v>
      </c>
      <c r="T56" s="52">
        <v>25</v>
      </c>
      <c r="U56" s="102">
        <v>67</v>
      </c>
      <c r="V56" s="52">
        <v>3</v>
      </c>
      <c r="W56" s="102">
        <v>46</v>
      </c>
      <c r="X56" s="52">
        <v>0</v>
      </c>
      <c r="Y56" s="102">
        <v>55</v>
      </c>
      <c r="Z56" s="52">
        <v>548</v>
      </c>
      <c r="AA56" s="102">
        <v>44</v>
      </c>
      <c r="AB56" s="52">
        <v>125</v>
      </c>
      <c r="AC56" s="102">
        <v>5</v>
      </c>
      <c r="AD56" s="52">
        <v>28</v>
      </c>
      <c r="AE56" s="102">
        <v>35</v>
      </c>
      <c r="AF56" s="52">
        <v>39</v>
      </c>
      <c r="AG56" s="102">
        <v>434</v>
      </c>
      <c r="AH56" s="34" t="s">
        <v>180</v>
      </c>
      <c r="AI56" s="102">
        <v>13</v>
      </c>
      <c r="AJ56" s="52">
        <v>7</v>
      </c>
      <c r="AK56" s="102">
        <v>7</v>
      </c>
      <c r="AL56" s="52">
        <v>12</v>
      </c>
      <c r="AM56" s="102">
        <v>8</v>
      </c>
      <c r="AN56" s="52">
        <v>47</v>
      </c>
      <c r="AO56" s="102">
        <v>21</v>
      </c>
      <c r="AP56" s="52">
        <v>105</v>
      </c>
      <c r="AQ56" s="102">
        <v>20</v>
      </c>
      <c r="AR56" s="52">
        <v>21</v>
      </c>
      <c r="AS56" s="102">
        <v>0</v>
      </c>
      <c r="AT56" s="52">
        <v>87</v>
      </c>
      <c r="AU56" s="102">
        <v>15</v>
      </c>
      <c r="AV56" s="52">
        <v>29</v>
      </c>
      <c r="AW56" s="102">
        <v>17</v>
      </c>
      <c r="AX56" s="52">
        <v>0</v>
      </c>
      <c r="AY56" s="102">
        <v>268</v>
      </c>
      <c r="AZ56" s="52">
        <v>284</v>
      </c>
      <c r="BA56" s="102">
        <v>1680</v>
      </c>
      <c r="BB56" s="52">
        <v>14</v>
      </c>
      <c r="BC56" s="55">
        <v>5</v>
      </c>
      <c r="BD56" s="35">
        <f t="shared" si="8"/>
        <v>12163</v>
      </c>
      <c r="BE56" s="35">
        <v>12163</v>
      </c>
      <c r="BF56" s="34" t="s">
        <v>180</v>
      </c>
    </row>
    <row r="57" spans="1:58" x14ac:dyDescent="0.2">
      <c r="A57" s="46" t="s">
        <v>143</v>
      </c>
      <c r="B57" s="35">
        <v>183236</v>
      </c>
      <c r="C57" s="93">
        <v>42</v>
      </c>
      <c r="D57" s="34">
        <v>176</v>
      </c>
      <c r="E57" s="34">
        <v>156</v>
      </c>
      <c r="F57" s="57">
        <v>1873</v>
      </c>
      <c r="G57" s="89">
        <v>137</v>
      </c>
      <c r="H57" s="55">
        <v>5936</v>
      </c>
      <c r="I57" s="52">
        <v>43506</v>
      </c>
      <c r="J57" s="91">
        <v>20235</v>
      </c>
      <c r="K57" s="36">
        <v>14163</v>
      </c>
      <c r="L57" s="91">
        <v>22228</v>
      </c>
      <c r="M57" s="66">
        <v>3470</v>
      </c>
      <c r="N57" s="91">
        <v>11469</v>
      </c>
      <c r="O57" s="52">
        <v>9743</v>
      </c>
      <c r="P57" s="51">
        <v>3717</v>
      </c>
      <c r="Q57" s="46" t="s">
        <v>143</v>
      </c>
      <c r="R57" s="52">
        <v>791</v>
      </c>
      <c r="S57" s="102">
        <v>189</v>
      </c>
      <c r="T57" s="52">
        <v>1694</v>
      </c>
      <c r="U57" s="102">
        <v>263</v>
      </c>
      <c r="V57" s="52">
        <v>79</v>
      </c>
      <c r="W57" s="102">
        <v>247</v>
      </c>
      <c r="X57" s="52">
        <v>232</v>
      </c>
      <c r="Y57" s="102">
        <v>275</v>
      </c>
      <c r="Z57" s="52">
        <v>1986</v>
      </c>
      <c r="AA57" s="102">
        <v>401</v>
      </c>
      <c r="AB57" s="52">
        <v>972</v>
      </c>
      <c r="AC57" s="102">
        <v>738</v>
      </c>
      <c r="AD57" s="52">
        <v>356</v>
      </c>
      <c r="AE57" s="102">
        <v>130</v>
      </c>
      <c r="AF57" s="52">
        <v>234</v>
      </c>
      <c r="AG57" s="102">
        <v>8548</v>
      </c>
      <c r="AH57" s="34" t="s">
        <v>143</v>
      </c>
      <c r="AI57" s="102">
        <v>288</v>
      </c>
      <c r="AJ57" s="52">
        <v>212</v>
      </c>
      <c r="AK57" s="102">
        <v>196</v>
      </c>
      <c r="AL57" s="52">
        <v>17</v>
      </c>
      <c r="AM57" s="102">
        <v>98</v>
      </c>
      <c r="AN57" s="52">
        <v>327</v>
      </c>
      <c r="AO57" s="102">
        <v>171</v>
      </c>
      <c r="AP57" s="52">
        <v>1172</v>
      </c>
      <c r="AQ57" s="102">
        <v>197</v>
      </c>
      <c r="AR57" s="52">
        <v>103</v>
      </c>
      <c r="AS57" s="102">
        <v>36</v>
      </c>
      <c r="AT57" s="52">
        <v>941</v>
      </c>
      <c r="AU57" s="102">
        <v>154</v>
      </c>
      <c r="AV57" s="52">
        <v>918</v>
      </c>
      <c r="AW57" s="102">
        <v>119</v>
      </c>
      <c r="AX57" s="52">
        <v>175</v>
      </c>
      <c r="AY57" s="102">
        <v>1352</v>
      </c>
      <c r="AZ57" s="52">
        <v>664</v>
      </c>
      <c r="BA57" s="102">
        <v>21994</v>
      </c>
      <c r="BB57" s="52">
        <v>29</v>
      </c>
      <c r="BC57" s="55">
        <v>87</v>
      </c>
      <c r="BD57" s="35">
        <f t="shared" si="8"/>
        <v>183236</v>
      </c>
      <c r="BE57" s="35">
        <v>183236</v>
      </c>
      <c r="BF57" s="34" t="s">
        <v>143</v>
      </c>
    </row>
    <row r="58" spans="1:58" x14ac:dyDescent="0.2">
      <c r="A58" s="46" t="s">
        <v>181</v>
      </c>
      <c r="B58" s="35">
        <v>41707</v>
      </c>
      <c r="C58" s="93">
        <v>70</v>
      </c>
      <c r="D58" s="34">
        <v>74</v>
      </c>
      <c r="E58" s="34">
        <v>57</v>
      </c>
      <c r="F58" s="57">
        <v>2263</v>
      </c>
      <c r="G58" s="89">
        <v>148</v>
      </c>
      <c r="H58" s="55">
        <v>1245</v>
      </c>
      <c r="I58" s="52">
        <v>7580</v>
      </c>
      <c r="J58" s="91">
        <v>2247</v>
      </c>
      <c r="K58" s="36">
        <v>2080</v>
      </c>
      <c r="L58" s="91">
        <v>2474</v>
      </c>
      <c r="M58" s="66">
        <v>1002</v>
      </c>
      <c r="N58" s="91">
        <v>4221</v>
      </c>
      <c r="O58" s="52">
        <v>2994</v>
      </c>
      <c r="P58" s="51">
        <v>1636</v>
      </c>
      <c r="Q58" s="46" t="s">
        <v>181</v>
      </c>
      <c r="R58" s="52">
        <v>1509</v>
      </c>
      <c r="S58" s="102">
        <v>451</v>
      </c>
      <c r="T58" s="52">
        <v>169</v>
      </c>
      <c r="U58" s="102">
        <v>69</v>
      </c>
      <c r="V58" s="52">
        <v>83</v>
      </c>
      <c r="W58" s="102">
        <v>602</v>
      </c>
      <c r="X58" s="52">
        <v>67</v>
      </c>
      <c r="Y58" s="102">
        <v>192</v>
      </c>
      <c r="Z58" s="52">
        <v>847</v>
      </c>
      <c r="AA58" s="102">
        <v>165</v>
      </c>
      <c r="AB58" s="52">
        <v>301</v>
      </c>
      <c r="AC58" s="102">
        <v>26</v>
      </c>
      <c r="AD58" s="52">
        <v>174</v>
      </c>
      <c r="AE58" s="102">
        <v>26</v>
      </c>
      <c r="AF58" s="52">
        <v>159</v>
      </c>
      <c r="AG58" s="102">
        <v>971</v>
      </c>
      <c r="AH58" s="34" t="s">
        <v>181</v>
      </c>
      <c r="AI58" s="102">
        <v>73</v>
      </c>
      <c r="AJ58" s="52">
        <v>107</v>
      </c>
      <c r="AK58" s="102">
        <v>14</v>
      </c>
      <c r="AL58" s="52">
        <v>76</v>
      </c>
      <c r="AM58" s="102">
        <v>47</v>
      </c>
      <c r="AN58" s="52">
        <v>58</v>
      </c>
      <c r="AO58" s="102">
        <v>170</v>
      </c>
      <c r="AP58" s="52">
        <v>354</v>
      </c>
      <c r="AQ58" s="102">
        <v>78</v>
      </c>
      <c r="AR58" s="52">
        <v>21</v>
      </c>
      <c r="AS58" s="102">
        <v>0</v>
      </c>
      <c r="AT58" s="52">
        <v>383</v>
      </c>
      <c r="AU58" s="102">
        <v>33</v>
      </c>
      <c r="AV58" s="52">
        <v>222</v>
      </c>
      <c r="AW58" s="102">
        <v>3</v>
      </c>
      <c r="AX58" s="52">
        <v>49</v>
      </c>
      <c r="AY58" s="102">
        <v>1189</v>
      </c>
      <c r="AZ58" s="52">
        <v>395</v>
      </c>
      <c r="BA58" s="102">
        <v>4481</v>
      </c>
      <c r="BB58" s="52">
        <v>14</v>
      </c>
      <c r="BC58" s="55">
        <v>38</v>
      </c>
      <c r="BD58" s="35">
        <f t="shared" si="8"/>
        <v>41707</v>
      </c>
      <c r="BE58" s="35">
        <v>41707</v>
      </c>
      <c r="BF58" s="34" t="s">
        <v>181</v>
      </c>
    </row>
    <row r="59" spans="1:58" x14ac:dyDescent="0.2">
      <c r="A59" s="46" t="s">
        <v>173</v>
      </c>
      <c r="B59" s="35">
        <v>76001</v>
      </c>
      <c r="C59" s="93">
        <v>290</v>
      </c>
      <c r="D59" s="34">
        <v>432</v>
      </c>
      <c r="E59" s="34">
        <v>36</v>
      </c>
      <c r="F59" s="57">
        <v>7551</v>
      </c>
      <c r="G59" s="89">
        <v>204</v>
      </c>
      <c r="H59" s="55">
        <v>4541</v>
      </c>
      <c r="I59" s="52">
        <v>10417</v>
      </c>
      <c r="J59" s="91">
        <v>4049</v>
      </c>
      <c r="K59" s="36">
        <v>6056</v>
      </c>
      <c r="L59" s="91">
        <v>3369</v>
      </c>
      <c r="M59" s="66">
        <v>1125</v>
      </c>
      <c r="N59" s="91">
        <v>18276</v>
      </c>
      <c r="O59" s="52">
        <v>4113</v>
      </c>
      <c r="P59" s="51">
        <v>1380</v>
      </c>
      <c r="Q59" s="46" t="s">
        <v>173</v>
      </c>
      <c r="R59" s="52">
        <v>418</v>
      </c>
      <c r="S59" s="102">
        <v>322</v>
      </c>
      <c r="T59" s="52">
        <v>408</v>
      </c>
      <c r="U59" s="102">
        <v>20</v>
      </c>
      <c r="V59" s="52">
        <v>12</v>
      </c>
      <c r="W59" s="102">
        <v>456</v>
      </c>
      <c r="X59" s="52">
        <v>46</v>
      </c>
      <c r="Y59" s="102">
        <v>18</v>
      </c>
      <c r="Z59" s="52">
        <v>1892</v>
      </c>
      <c r="AA59" s="102">
        <v>182</v>
      </c>
      <c r="AB59" s="52">
        <v>300</v>
      </c>
      <c r="AC59" s="102">
        <v>163</v>
      </c>
      <c r="AD59" s="52">
        <v>69</v>
      </c>
      <c r="AE59" s="102">
        <v>15</v>
      </c>
      <c r="AF59" s="52">
        <v>107</v>
      </c>
      <c r="AG59" s="102">
        <v>2428</v>
      </c>
      <c r="AH59" s="34" t="s">
        <v>173</v>
      </c>
      <c r="AI59" s="102">
        <v>105</v>
      </c>
      <c r="AJ59" s="52">
        <v>29</v>
      </c>
      <c r="AK59" s="102">
        <v>59</v>
      </c>
      <c r="AL59" s="52">
        <v>14</v>
      </c>
      <c r="AM59" s="102">
        <v>115</v>
      </c>
      <c r="AN59" s="52">
        <v>56</v>
      </c>
      <c r="AO59" s="102">
        <v>98</v>
      </c>
      <c r="AP59" s="52">
        <v>311</v>
      </c>
      <c r="AQ59" s="102">
        <v>12</v>
      </c>
      <c r="AR59" s="52">
        <v>29</v>
      </c>
      <c r="AS59" s="102">
        <v>8</v>
      </c>
      <c r="AT59" s="52">
        <v>237</v>
      </c>
      <c r="AU59" s="102">
        <v>63</v>
      </c>
      <c r="AV59" s="52">
        <v>437</v>
      </c>
      <c r="AW59" s="102">
        <v>13</v>
      </c>
      <c r="AX59" s="52">
        <v>48</v>
      </c>
      <c r="AY59" s="102">
        <v>238</v>
      </c>
      <c r="AZ59" s="52">
        <v>133</v>
      </c>
      <c r="BA59" s="102">
        <v>5255</v>
      </c>
      <c r="BB59" s="52">
        <v>11</v>
      </c>
      <c r="BC59" s="55">
        <v>35</v>
      </c>
      <c r="BD59" s="35">
        <f t="shared" si="8"/>
        <v>76001</v>
      </c>
      <c r="BE59" s="35">
        <v>76001</v>
      </c>
      <c r="BF59" s="34" t="s">
        <v>173</v>
      </c>
    </row>
    <row r="60" spans="1:58" x14ac:dyDescent="0.2">
      <c r="A60" s="46" t="s">
        <v>138</v>
      </c>
      <c r="B60" s="35">
        <v>548107</v>
      </c>
      <c r="C60" s="93">
        <v>334</v>
      </c>
      <c r="D60" s="34">
        <v>1232</v>
      </c>
      <c r="E60" s="34">
        <v>474</v>
      </c>
      <c r="F60" s="57">
        <v>25009</v>
      </c>
      <c r="G60" s="89">
        <v>2874</v>
      </c>
      <c r="H60" s="55">
        <v>24120</v>
      </c>
      <c r="I60" s="107">
        <v>168370</v>
      </c>
      <c r="J60" s="102">
        <v>49516</v>
      </c>
      <c r="K60" s="66">
        <v>37917</v>
      </c>
      <c r="L60" s="93">
        <v>22662</v>
      </c>
      <c r="M60" s="66">
        <v>5944</v>
      </c>
      <c r="N60" s="91">
        <v>72027</v>
      </c>
      <c r="O60" s="66">
        <v>42499</v>
      </c>
      <c r="P60" s="51">
        <v>10628</v>
      </c>
      <c r="Q60" s="46" t="s">
        <v>138</v>
      </c>
      <c r="R60" s="52">
        <v>3933</v>
      </c>
      <c r="S60" s="102">
        <v>691</v>
      </c>
      <c r="T60" s="52">
        <v>3321</v>
      </c>
      <c r="U60" s="102">
        <v>185</v>
      </c>
      <c r="V60" s="52">
        <v>127</v>
      </c>
      <c r="W60" s="102">
        <v>1158</v>
      </c>
      <c r="X60" s="52">
        <v>606</v>
      </c>
      <c r="Y60" s="102">
        <v>1298</v>
      </c>
      <c r="Z60" s="52">
        <v>6763</v>
      </c>
      <c r="AA60" s="102">
        <v>795</v>
      </c>
      <c r="AB60" s="52">
        <v>1421</v>
      </c>
      <c r="AC60" s="102">
        <v>1074</v>
      </c>
      <c r="AD60" s="52">
        <v>587</v>
      </c>
      <c r="AE60" s="102">
        <v>250</v>
      </c>
      <c r="AF60" s="52">
        <v>848</v>
      </c>
      <c r="AG60" s="102">
        <v>16467</v>
      </c>
      <c r="AH60" s="34" t="s">
        <v>138</v>
      </c>
      <c r="AI60" s="102">
        <v>443</v>
      </c>
      <c r="AJ60" s="52">
        <v>654</v>
      </c>
      <c r="AK60" s="102">
        <v>292</v>
      </c>
      <c r="AL60" s="52">
        <v>156</v>
      </c>
      <c r="AM60" s="102">
        <v>235</v>
      </c>
      <c r="AN60" s="52">
        <v>711</v>
      </c>
      <c r="AO60" s="102">
        <v>396</v>
      </c>
      <c r="AP60" s="52">
        <v>2802</v>
      </c>
      <c r="AQ60" s="102">
        <v>376</v>
      </c>
      <c r="AR60" s="52">
        <v>84</v>
      </c>
      <c r="AS60" s="102">
        <v>79</v>
      </c>
      <c r="AT60" s="52">
        <v>1920</v>
      </c>
      <c r="AU60" s="102">
        <v>217</v>
      </c>
      <c r="AV60" s="52">
        <v>1796</v>
      </c>
      <c r="AW60" s="102">
        <v>135</v>
      </c>
      <c r="AX60" s="52">
        <v>247</v>
      </c>
      <c r="AY60" s="102">
        <v>1930</v>
      </c>
      <c r="AZ60" s="52">
        <v>910</v>
      </c>
      <c r="BA60" s="102">
        <v>31449</v>
      </c>
      <c r="BB60" s="52">
        <v>89</v>
      </c>
      <c r="BC60" s="55">
        <v>56</v>
      </c>
      <c r="BD60" s="35">
        <f t="shared" si="8"/>
        <v>548107</v>
      </c>
      <c r="BE60" s="35">
        <v>548107</v>
      </c>
      <c r="BF60" s="34" t="s">
        <v>138</v>
      </c>
    </row>
    <row r="61" spans="1:58" x14ac:dyDescent="0.2">
      <c r="A61" s="46" t="s">
        <v>164</v>
      </c>
      <c r="B61" s="35">
        <v>70687</v>
      </c>
      <c r="C61" s="93">
        <v>36</v>
      </c>
      <c r="D61" s="34">
        <v>8</v>
      </c>
      <c r="E61" s="34">
        <v>22</v>
      </c>
      <c r="F61" s="57">
        <v>1034</v>
      </c>
      <c r="G61" s="89">
        <v>146</v>
      </c>
      <c r="H61" s="55">
        <v>670</v>
      </c>
      <c r="I61" s="52">
        <v>25485</v>
      </c>
      <c r="J61" s="91">
        <v>4040</v>
      </c>
      <c r="K61" s="36">
        <v>4296</v>
      </c>
      <c r="L61" s="91">
        <v>6348</v>
      </c>
      <c r="M61" s="66">
        <v>929</v>
      </c>
      <c r="N61" s="91">
        <v>5544</v>
      </c>
      <c r="O61" s="52">
        <v>3839</v>
      </c>
      <c r="P61" s="51">
        <v>706</v>
      </c>
      <c r="Q61" s="46" t="s">
        <v>164</v>
      </c>
      <c r="R61" s="52">
        <v>647</v>
      </c>
      <c r="S61" s="102">
        <v>110</v>
      </c>
      <c r="T61" s="52">
        <v>1040</v>
      </c>
      <c r="U61" s="102">
        <v>169</v>
      </c>
      <c r="V61" s="52">
        <v>63</v>
      </c>
      <c r="W61" s="102">
        <v>133</v>
      </c>
      <c r="X61" s="52">
        <v>82</v>
      </c>
      <c r="Y61" s="102">
        <v>35</v>
      </c>
      <c r="Z61" s="52">
        <v>830</v>
      </c>
      <c r="AA61" s="102">
        <v>122</v>
      </c>
      <c r="AB61" s="52">
        <v>268</v>
      </c>
      <c r="AC61" s="102">
        <v>64</v>
      </c>
      <c r="AD61" s="52">
        <v>72</v>
      </c>
      <c r="AE61" s="102">
        <v>52</v>
      </c>
      <c r="AF61" s="52">
        <v>201</v>
      </c>
      <c r="AG61" s="102">
        <v>3293</v>
      </c>
      <c r="AH61" s="34" t="s">
        <v>164</v>
      </c>
      <c r="AI61" s="102">
        <v>76</v>
      </c>
      <c r="AJ61" s="52">
        <v>118</v>
      </c>
      <c r="AK61" s="102">
        <v>61</v>
      </c>
      <c r="AL61" s="52">
        <v>6</v>
      </c>
      <c r="AM61" s="102">
        <v>47</v>
      </c>
      <c r="AN61" s="52">
        <v>92</v>
      </c>
      <c r="AO61" s="102">
        <v>51</v>
      </c>
      <c r="AP61" s="52">
        <v>359</v>
      </c>
      <c r="AQ61" s="102">
        <v>112</v>
      </c>
      <c r="AR61" s="52">
        <v>42</v>
      </c>
      <c r="AS61" s="102">
        <v>28</v>
      </c>
      <c r="AT61" s="52">
        <v>484</v>
      </c>
      <c r="AU61" s="102">
        <v>45</v>
      </c>
      <c r="AV61" s="52">
        <v>310</v>
      </c>
      <c r="AW61" s="102">
        <v>7</v>
      </c>
      <c r="AX61" s="52">
        <v>48</v>
      </c>
      <c r="AY61" s="102">
        <v>482</v>
      </c>
      <c r="AZ61" s="52">
        <v>391</v>
      </c>
      <c r="BA61" s="102">
        <v>7592</v>
      </c>
      <c r="BB61" s="52">
        <v>16</v>
      </c>
      <c r="BC61" s="55">
        <v>36</v>
      </c>
      <c r="BD61" s="35">
        <f t="shared" si="8"/>
        <v>70687</v>
      </c>
      <c r="BE61" s="35">
        <v>70687</v>
      </c>
      <c r="BF61" s="34" t="s">
        <v>164</v>
      </c>
    </row>
    <row r="62" spans="1:58" x14ac:dyDescent="0.2">
      <c r="A62" s="44" t="s">
        <v>184</v>
      </c>
      <c r="B62" s="32">
        <v>463462</v>
      </c>
      <c r="C62" s="93">
        <v>786</v>
      </c>
      <c r="D62" s="36">
        <v>600</v>
      </c>
      <c r="E62" s="36">
        <v>176</v>
      </c>
      <c r="F62" s="93">
        <v>23505</v>
      </c>
      <c r="G62" s="66">
        <v>2485</v>
      </c>
      <c r="H62" s="102">
        <v>10778</v>
      </c>
      <c r="I62" s="52">
        <v>147993</v>
      </c>
      <c r="J62" s="103">
        <v>33166</v>
      </c>
      <c r="K62" s="52">
        <v>36084</v>
      </c>
      <c r="L62" s="102">
        <v>13870</v>
      </c>
      <c r="M62" s="52">
        <v>2384</v>
      </c>
      <c r="N62" s="66">
        <v>29590</v>
      </c>
      <c r="O62" s="52">
        <v>17134</v>
      </c>
      <c r="P62" s="51">
        <v>5961</v>
      </c>
      <c r="Q62" s="44" t="s">
        <v>184</v>
      </c>
      <c r="R62" s="52">
        <v>3991</v>
      </c>
      <c r="S62" s="102">
        <v>986</v>
      </c>
      <c r="T62" s="52">
        <v>4216</v>
      </c>
      <c r="U62" s="102">
        <v>4358</v>
      </c>
      <c r="V62" s="52">
        <v>1440</v>
      </c>
      <c r="W62" s="102">
        <v>2818</v>
      </c>
      <c r="X62" s="52">
        <v>1731</v>
      </c>
      <c r="Y62" s="102">
        <v>752</v>
      </c>
      <c r="Z62" s="52">
        <v>8193</v>
      </c>
      <c r="AA62" s="102">
        <v>1460</v>
      </c>
      <c r="AB62" s="52">
        <v>1710</v>
      </c>
      <c r="AC62" s="102">
        <v>337</v>
      </c>
      <c r="AD62" s="52">
        <v>454</v>
      </c>
      <c r="AE62" s="102">
        <v>212</v>
      </c>
      <c r="AF62" s="52">
        <v>941</v>
      </c>
      <c r="AG62" s="102">
        <v>26474</v>
      </c>
      <c r="AH62" s="36" t="s">
        <v>184</v>
      </c>
      <c r="AI62" s="102">
        <v>414</v>
      </c>
      <c r="AJ62" s="52">
        <v>621</v>
      </c>
      <c r="AK62" s="102">
        <v>287</v>
      </c>
      <c r="AL62" s="52">
        <v>91</v>
      </c>
      <c r="AM62" s="102">
        <v>182</v>
      </c>
      <c r="AN62" s="52">
        <v>525</v>
      </c>
      <c r="AO62" s="102">
        <v>742</v>
      </c>
      <c r="AP62" s="52">
        <v>2678</v>
      </c>
      <c r="AQ62" s="102">
        <v>1809</v>
      </c>
      <c r="AR62" s="52">
        <v>527</v>
      </c>
      <c r="AS62" s="102">
        <v>538</v>
      </c>
      <c r="AT62" s="52">
        <v>5100</v>
      </c>
      <c r="AU62" s="102">
        <v>264</v>
      </c>
      <c r="AV62" s="52">
        <v>1659</v>
      </c>
      <c r="AW62" s="102">
        <v>191</v>
      </c>
      <c r="AX62" s="52">
        <v>264</v>
      </c>
      <c r="AY62" s="102">
        <v>4256</v>
      </c>
      <c r="AZ62" s="52">
        <v>3094</v>
      </c>
      <c r="BA62" s="102">
        <v>55465</v>
      </c>
      <c r="BB62" s="52">
        <v>80</v>
      </c>
      <c r="BC62" s="55">
        <v>90</v>
      </c>
      <c r="BD62" s="35">
        <f t="shared" si="8"/>
        <v>463462</v>
      </c>
      <c r="BE62" s="32">
        <v>463462</v>
      </c>
      <c r="BF62" s="36" t="s">
        <v>184</v>
      </c>
    </row>
    <row r="63" spans="1:58" ht="16" thickBot="1" x14ac:dyDescent="0.25">
      <c r="A63" s="75" t="s">
        <v>174</v>
      </c>
      <c r="B63" s="41">
        <v>153745</v>
      </c>
      <c r="C63" s="95">
        <v>35</v>
      </c>
      <c r="D63" s="68">
        <v>77</v>
      </c>
      <c r="E63" s="68">
        <v>30</v>
      </c>
      <c r="F63" s="98">
        <v>667</v>
      </c>
      <c r="G63" s="83">
        <v>51</v>
      </c>
      <c r="H63" s="104">
        <v>1460</v>
      </c>
      <c r="I63" s="83">
        <v>22440</v>
      </c>
      <c r="J63" s="88">
        <v>7682</v>
      </c>
      <c r="K63" s="109">
        <v>11825</v>
      </c>
      <c r="L63" s="88">
        <v>25151</v>
      </c>
      <c r="M63" s="83">
        <v>5154</v>
      </c>
      <c r="N63" s="116">
        <v>23427</v>
      </c>
      <c r="O63" s="65">
        <v>10756</v>
      </c>
      <c r="P63" s="64">
        <v>6850</v>
      </c>
      <c r="Q63" s="75" t="s">
        <v>174</v>
      </c>
      <c r="R63" s="65">
        <v>2179</v>
      </c>
      <c r="S63" s="74">
        <v>491</v>
      </c>
      <c r="T63" s="65">
        <v>2262</v>
      </c>
      <c r="U63" s="74">
        <v>49</v>
      </c>
      <c r="V63" s="65">
        <v>62</v>
      </c>
      <c r="W63" s="74">
        <v>455</v>
      </c>
      <c r="X63" s="65">
        <v>1044</v>
      </c>
      <c r="Y63" s="74">
        <v>99</v>
      </c>
      <c r="Z63" s="65">
        <v>719</v>
      </c>
      <c r="AA63" s="74">
        <v>177</v>
      </c>
      <c r="AB63" s="65">
        <v>341</v>
      </c>
      <c r="AC63" s="74">
        <v>531</v>
      </c>
      <c r="AD63" s="65">
        <v>89</v>
      </c>
      <c r="AE63" s="74">
        <v>125</v>
      </c>
      <c r="AF63" s="65">
        <v>160</v>
      </c>
      <c r="AG63" s="74">
        <v>2057</v>
      </c>
      <c r="AH63" s="68" t="s">
        <v>174</v>
      </c>
      <c r="AI63" s="74">
        <v>94</v>
      </c>
      <c r="AJ63" s="65">
        <v>63</v>
      </c>
      <c r="AK63" s="74">
        <v>85</v>
      </c>
      <c r="AL63" s="65">
        <v>133</v>
      </c>
      <c r="AM63" s="74">
        <v>38</v>
      </c>
      <c r="AN63" s="65">
        <v>411</v>
      </c>
      <c r="AO63" s="74">
        <v>59</v>
      </c>
      <c r="AP63" s="65">
        <v>641</v>
      </c>
      <c r="AQ63" s="74">
        <v>591</v>
      </c>
      <c r="AR63" s="65">
        <v>82</v>
      </c>
      <c r="AS63" s="74">
        <v>302</v>
      </c>
      <c r="AT63" s="65">
        <v>1078</v>
      </c>
      <c r="AU63" s="74">
        <v>117</v>
      </c>
      <c r="AV63" s="65">
        <v>776</v>
      </c>
      <c r="AW63" s="74">
        <v>283</v>
      </c>
      <c r="AX63" s="65">
        <v>175</v>
      </c>
      <c r="AY63" s="74">
        <v>1857</v>
      </c>
      <c r="AZ63" s="65">
        <v>969</v>
      </c>
      <c r="BA63" s="74">
        <v>19447</v>
      </c>
      <c r="BB63" s="65">
        <v>70</v>
      </c>
      <c r="BC63" s="74">
        <v>29</v>
      </c>
      <c r="BD63" s="41">
        <f t="shared" si="8"/>
        <v>153745</v>
      </c>
      <c r="BE63" s="41">
        <v>153745</v>
      </c>
      <c r="BF63" s="68" t="s">
        <v>174</v>
      </c>
    </row>
    <row r="64" spans="1:58" ht="16" thickBot="1" x14ac:dyDescent="0.25">
      <c r="A64" s="77" t="s">
        <v>185</v>
      </c>
      <c r="B64" s="78">
        <v>20700</v>
      </c>
      <c r="C64" s="77">
        <v>16</v>
      </c>
      <c r="D64" s="81">
        <v>6</v>
      </c>
      <c r="E64" s="81">
        <v>43</v>
      </c>
      <c r="F64" s="99">
        <v>153</v>
      </c>
      <c r="G64" s="97">
        <v>22</v>
      </c>
      <c r="H64" s="105">
        <v>212</v>
      </c>
      <c r="I64" s="97">
        <v>6476</v>
      </c>
      <c r="J64" s="101">
        <v>782</v>
      </c>
      <c r="K64" s="110">
        <v>1380</v>
      </c>
      <c r="L64" s="101">
        <v>607</v>
      </c>
      <c r="M64" s="97">
        <v>209</v>
      </c>
      <c r="N64" s="101">
        <v>821</v>
      </c>
      <c r="O64" s="79">
        <v>4371</v>
      </c>
      <c r="P64" s="80">
        <v>343</v>
      </c>
      <c r="Q64" s="77" t="s">
        <v>185</v>
      </c>
      <c r="R64" s="79">
        <v>125</v>
      </c>
      <c r="S64" s="82">
        <v>60</v>
      </c>
      <c r="T64" s="79">
        <v>138</v>
      </c>
      <c r="U64" s="82">
        <v>56</v>
      </c>
      <c r="V64" s="79">
        <v>13</v>
      </c>
      <c r="W64" s="82">
        <v>68</v>
      </c>
      <c r="X64" s="79">
        <v>25</v>
      </c>
      <c r="Y64" s="82">
        <v>0</v>
      </c>
      <c r="Z64" s="79">
        <v>110</v>
      </c>
      <c r="AA64" s="82">
        <v>32</v>
      </c>
      <c r="AB64" s="79">
        <v>49</v>
      </c>
      <c r="AC64" s="82">
        <v>50</v>
      </c>
      <c r="AD64" s="79">
        <v>17</v>
      </c>
      <c r="AE64" s="82">
        <v>31</v>
      </c>
      <c r="AF64" s="79">
        <v>67</v>
      </c>
      <c r="AG64" s="82">
        <v>515</v>
      </c>
      <c r="AH64" s="81" t="s">
        <v>185</v>
      </c>
      <c r="AI64" s="82">
        <v>43</v>
      </c>
      <c r="AJ64" s="79">
        <v>73</v>
      </c>
      <c r="AK64" s="82">
        <v>24</v>
      </c>
      <c r="AL64" s="79">
        <v>6</v>
      </c>
      <c r="AM64" s="82">
        <v>21</v>
      </c>
      <c r="AN64" s="79">
        <v>74</v>
      </c>
      <c r="AO64" s="82">
        <v>20</v>
      </c>
      <c r="AP64" s="79">
        <v>254</v>
      </c>
      <c r="AQ64" s="82">
        <v>14</v>
      </c>
      <c r="AR64" s="79">
        <v>22</v>
      </c>
      <c r="AS64" s="82">
        <v>0</v>
      </c>
      <c r="AT64" s="79">
        <v>57</v>
      </c>
      <c r="AU64" s="82">
        <v>32</v>
      </c>
      <c r="AV64" s="79">
        <v>72</v>
      </c>
      <c r="AW64" s="82">
        <v>6</v>
      </c>
      <c r="AX64" s="79">
        <v>29</v>
      </c>
      <c r="AY64" s="82">
        <v>135</v>
      </c>
      <c r="AZ64" s="79">
        <v>127</v>
      </c>
      <c r="BA64" s="82">
        <v>2849</v>
      </c>
      <c r="BB64" s="79">
        <v>0</v>
      </c>
      <c r="BC64" s="82">
        <v>45</v>
      </c>
      <c r="BD64" s="85">
        <f t="shared" si="8"/>
        <v>20700</v>
      </c>
      <c r="BE64" s="78">
        <v>20700</v>
      </c>
      <c r="BF64" s="81" t="s">
        <v>185</v>
      </c>
    </row>
    <row r="65" spans="1:58" ht="16" thickBot="1" x14ac:dyDescent="0.25">
      <c r="A65" s="87"/>
      <c r="B65" s="76"/>
      <c r="C65" s="94"/>
      <c r="D65" s="76"/>
      <c r="E65" s="76"/>
      <c r="F65" s="53"/>
      <c r="G65" s="76"/>
      <c r="H65" s="53"/>
      <c r="I65" s="76"/>
      <c r="J65" s="53"/>
      <c r="K65" s="76"/>
      <c r="L65" s="53"/>
      <c r="M65" s="76"/>
      <c r="N65" s="53"/>
      <c r="O65" s="76"/>
      <c r="P65" s="30"/>
      <c r="Q65" s="87"/>
      <c r="R65" s="76"/>
      <c r="S65" s="53"/>
      <c r="T65" s="76"/>
      <c r="U65" s="53"/>
      <c r="V65" s="76"/>
      <c r="W65" s="53"/>
      <c r="X65" s="76"/>
      <c r="Y65" s="53"/>
      <c r="Z65" s="76"/>
      <c r="AA65" s="53"/>
      <c r="AB65" s="76"/>
      <c r="AC65" s="53"/>
      <c r="AD65" s="76"/>
      <c r="AE65" s="53"/>
      <c r="AF65" s="76"/>
      <c r="AG65" s="53"/>
      <c r="AH65" s="119"/>
      <c r="AI65" s="53"/>
      <c r="AJ65" s="76"/>
      <c r="AK65" s="53"/>
      <c r="AL65" s="76"/>
      <c r="AM65" s="53"/>
      <c r="AN65" s="76"/>
      <c r="AO65" s="53"/>
      <c r="AP65" s="76"/>
      <c r="AQ65" s="53"/>
      <c r="AR65" s="76"/>
      <c r="AS65" s="53"/>
      <c r="AT65" s="76"/>
      <c r="AU65" s="53"/>
      <c r="AV65" s="76"/>
      <c r="AW65" s="53"/>
      <c r="AX65" s="76"/>
      <c r="AY65" s="53"/>
      <c r="AZ65" s="76"/>
      <c r="BA65" s="53"/>
      <c r="BB65" s="76"/>
      <c r="BC65" s="53"/>
      <c r="BD65" s="78"/>
      <c r="BE65" s="76"/>
      <c r="BF65" s="119"/>
    </row>
    <row r="66" spans="1:58" s="29" customFormat="1" x14ac:dyDescent="0.2">
      <c r="A66" s="61" t="s">
        <v>97</v>
      </c>
      <c r="B66" s="47">
        <f>SUM(B67:B78)</f>
        <v>824887</v>
      </c>
      <c r="C66" s="47">
        <f t="shared" ref="C66:BC66" si="21">SUM(C67:C78)</f>
        <v>910</v>
      </c>
      <c r="D66" s="47">
        <f t="shared" si="21"/>
        <v>1009</v>
      </c>
      <c r="E66" s="47">
        <f t="shared" si="21"/>
        <v>584</v>
      </c>
      <c r="F66" s="47">
        <f t="shared" si="21"/>
        <v>23681</v>
      </c>
      <c r="G66" s="47">
        <f t="shared" si="21"/>
        <v>3569</v>
      </c>
      <c r="H66" s="47">
        <f t="shared" si="21"/>
        <v>7991</v>
      </c>
      <c r="I66" s="47">
        <f t="shared" si="21"/>
        <v>133114</v>
      </c>
      <c r="J66" s="47">
        <f t="shared" si="21"/>
        <v>27569</v>
      </c>
      <c r="K66" s="47">
        <f t="shared" si="21"/>
        <v>21177</v>
      </c>
      <c r="L66" s="47">
        <f t="shared" si="21"/>
        <v>19834</v>
      </c>
      <c r="M66" s="47">
        <f t="shared" si="21"/>
        <v>6397</v>
      </c>
      <c r="N66" s="47">
        <f t="shared" si="21"/>
        <v>40449</v>
      </c>
      <c r="O66" s="47">
        <f t="shared" si="21"/>
        <v>25783</v>
      </c>
      <c r="P66" s="47">
        <f t="shared" si="21"/>
        <v>6581</v>
      </c>
      <c r="Q66" s="61" t="s">
        <v>97</v>
      </c>
      <c r="R66" s="47">
        <f t="shared" si="21"/>
        <v>5295</v>
      </c>
      <c r="S66" s="47">
        <f t="shared" si="21"/>
        <v>2880</v>
      </c>
      <c r="T66" s="47">
        <f t="shared" si="21"/>
        <v>6832</v>
      </c>
      <c r="U66" s="47">
        <f t="shared" si="21"/>
        <v>728</v>
      </c>
      <c r="V66" s="47">
        <f t="shared" si="21"/>
        <v>586</v>
      </c>
      <c r="W66" s="47">
        <f t="shared" si="21"/>
        <v>1729</v>
      </c>
      <c r="X66" s="47">
        <f t="shared" si="21"/>
        <v>3713</v>
      </c>
      <c r="Y66" s="47">
        <f t="shared" si="21"/>
        <v>1812</v>
      </c>
      <c r="Z66" s="47">
        <f t="shared" si="21"/>
        <v>15743</v>
      </c>
      <c r="AA66" s="47">
        <f t="shared" si="21"/>
        <v>5672</v>
      </c>
      <c r="AB66" s="47">
        <f t="shared" si="21"/>
        <v>13602</v>
      </c>
      <c r="AC66" s="47">
        <f t="shared" si="21"/>
        <v>2076</v>
      </c>
      <c r="AD66" s="47">
        <f t="shared" si="21"/>
        <v>4567</v>
      </c>
      <c r="AE66" s="47">
        <f t="shared" si="21"/>
        <v>2151</v>
      </c>
      <c r="AF66" s="47">
        <f t="shared" si="21"/>
        <v>4302</v>
      </c>
      <c r="AG66" s="47">
        <f t="shared" si="21"/>
        <v>15006</v>
      </c>
      <c r="AH66" s="35" t="s">
        <v>97</v>
      </c>
      <c r="AI66" s="148">
        <f t="shared" si="21"/>
        <v>2431</v>
      </c>
      <c r="AJ66" s="47">
        <f t="shared" si="21"/>
        <v>3437</v>
      </c>
      <c r="AK66" s="47">
        <f t="shared" si="21"/>
        <v>2196</v>
      </c>
      <c r="AL66" s="47">
        <f t="shared" si="21"/>
        <v>1612</v>
      </c>
      <c r="AM66" s="47">
        <f t="shared" si="21"/>
        <v>1316</v>
      </c>
      <c r="AN66" s="47">
        <f t="shared" si="21"/>
        <v>2975</v>
      </c>
      <c r="AO66" s="47">
        <f t="shared" si="21"/>
        <v>3521</v>
      </c>
      <c r="AP66" s="47">
        <f t="shared" si="21"/>
        <v>17800</v>
      </c>
      <c r="AQ66" s="47">
        <f t="shared" si="21"/>
        <v>696</v>
      </c>
      <c r="AR66" s="47">
        <f t="shared" si="21"/>
        <v>894</v>
      </c>
      <c r="AS66" s="47">
        <f t="shared" si="21"/>
        <v>501</v>
      </c>
      <c r="AT66" s="47">
        <f t="shared" si="21"/>
        <v>5647</v>
      </c>
      <c r="AU66" s="47">
        <f t="shared" si="21"/>
        <v>1279</v>
      </c>
      <c r="AV66" s="47">
        <f t="shared" si="21"/>
        <v>4449</v>
      </c>
      <c r="AW66" s="47">
        <f t="shared" si="21"/>
        <v>2536</v>
      </c>
      <c r="AX66" s="47">
        <f t="shared" si="21"/>
        <v>2077</v>
      </c>
      <c r="AY66" s="47">
        <f t="shared" si="21"/>
        <v>20213</v>
      </c>
      <c r="AZ66" s="47">
        <f t="shared" si="21"/>
        <v>7348</v>
      </c>
      <c r="BA66" s="47">
        <f t="shared" si="21"/>
        <v>275540</v>
      </c>
      <c r="BB66" s="47">
        <f t="shared" si="21"/>
        <v>1553</v>
      </c>
      <c r="BC66" s="47">
        <f t="shared" si="21"/>
        <v>61524</v>
      </c>
      <c r="BD66" s="35">
        <f t="shared" si="8"/>
        <v>824887</v>
      </c>
      <c r="BE66" s="47">
        <f>SUM(BE67:BE78)</f>
        <v>824887</v>
      </c>
      <c r="BF66" s="35" t="s">
        <v>97</v>
      </c>
    </row>
    <row r="67" spans="1:58" s="29" customFormat="1" x14ac:dyDescent="0.2">
      <c r="A67" s="44" t="s">
        <v>186</v>
      </c>
      <c r="B67" s="35">
        <v>48085</v>
      </c>
      <c r="C67" s="93">
        <v>159</v>
      </c>
      <c r="D67" s="36">
        <v>179</v>
      </c>
      <c r="E67" s="36">
        <v>14</v>
      </c>
      <c r="F67" s="93">
        <v>4497</v>
      </c>
      <c r="G67" s="66">
        <v>498</v>
      </c>
      <c r="H67" s="102">
        <v>869</v>
      </c>
      <c r="I67" s="36">
        <v>13397</v>
      </c>
      <c r="J67" s="93">
        <v>3479</v>
      </c>
      <c r="K67" s="36">
        <v>1942</v>
      </c>
      <c r="L67" s="93">
        <v>1567</v>
      </c>
      <c r="M67" s="36">
        <v>353</v>
      </c>
      <c r="N67" s="93">
        <v>2155</v>
      </c>
      <c r="O67" s="36">
        <v>2881</v>
      </c>
      <c r="P67" s="38">
        <v>577</v>
      </c>
      <c r="Q67" s="44" t="s">
        <v>186</v>
      </c>
      <c r="R67" s="36">
        <v>177</v>
      </c>
      <c r="S67" s="93">
        <v>56</v>
      </c>
      <c r="T67" s="36">
        <v>397</v>
      </c>
      <c r="U67" s="93">
        <v>34</v>
      </c>
      <c r="V67" s="36">
        <v>76</v>
      </c>
      <c r="W67" s="93">
        <v>34</v>
      </c>
      <c r="X67" s="36">
        <v>54</v>
      </c>
      <c r="Y67" s="93">
        <v>55</v>
      </c>
      <c r="Z67" s="36">
        <v>918</v>
      </c>
      <c r="AA67" s="93">
        <v>334</v>
      </c>
      <c r="AB67" s="36">
        <v>421</v>
      </c>
      <c r="AC67" s="93">
        <v>122</v>
      </c>
      <c r="AD67" s="36">
        <v>222</v>
      </c>
      <c r="AE67" s="93">
        <v>115</v>
      </c>
      <c r="AF67" s="36">
        <v>220</v>
      </c>
      <c r="AG67" s="93">
        <v>1599</v>
      </c>
      <c r="AH67" s="36" t="s">
        <v>186</v>
      </c>
      <c r="AI67" s="93">
        <v>58</v>
      </c>
      <c r="AJ67" s="36">
        <v>141</v>
      </c>
      <c r="AK67" s="93">
        <v>70</v>
      </c>
      <c r="AL67" s="36">
        <v>54</v>
      </c>
      <c r="AM67" s="93">
        <v>39</v>
      </c>
      <c r="AN67" s="36">
        <v>82</v>
      </c>
      <c r="AO67" s="93">
        <v>78</v>
      </c>
      <c r="AP67" s="36">
        <v>391</v>
      </c>
      <c r="AQ67" s="93">
        <v>5</v>
      </c>
      <c r="AR67" s="36">
        <v>12</v>
      </c>
      <c r="AS67" s="93">
        <v>20</v>
      </c>
      <c r="AT67" s="36">
        <v>165</v>
      </c>
      <c r="AU67" s="93">
        <v>65</v>
      </c>
      <c r="AV67" s="36">
        <v>229</v>
      </c>
      <c r="AW67" s="93">
        <v>50</v>
      </c>
      <c r="AX67" s="36">
        <v>48</v>
      </c>
      <c r="AY67" s="93">
        <v>541</v>
      </c>
      <c r="AZ67" s="36">
        <v>376</v>
      </c>
      <c r="BA67" s="102">
        <v>8231</v>
      </c>
      <c r="BB67" s="36">
        <v>15</v>
      </c>
      <c r="BC67" s="57">
        <v>14</v>
      </c>
      <c r="BD67" s="35">
        <f t="shared" si="8"/>
        <v>48085</v>
      </c>
      <c r="BE67" s="35">
        <v>48085</v>
      </c>
      <c r="BF67" s="36" t="s">
        <v>186</v>
      </c>
    </row>
    <row r="68" spans="1:58" x14ac:dyDescent="0.2">
      <c r="A68" s="44" t="s">
        <v>187</v>
      </c>
      <c r="B68" s="32">
        <v>22396</v>
      </c>
      <c r="C68" s="93">
        <v>77</v>
      </c>
      <c r="D68" s="36">
        <v>101</v>
      </c>
      <c r="E68" s="66">
        <v>72</v>
      </c>
      <c r="F68" s="91">
        <v>2200</v>
      </c>
      <c r="G68" s="66">
        <v>163</v>
      </c>
      <c r="H68" s="102">
        <v>582</v>
      </c>
      <c r="I68" s="52">
        <v>2893</v>
      </c>
      <c r="J68" s="102">
        <v>971</v>
      </c>
      <c r="K68" s="52">
        <v>871</v>
      </c>
      <c r="L68" s="102">
        <v>1902</v>
      </c>
      <c r="M68" s="52">
        <v>230</v>
      </c>
      <c r="N68" s="102">
        <v>449</v>
      </c>
      <c r="O68" s="52">
        <v>2250</v>
      </c>
      <c r="P68" s="51">
        <v>151</v>
      </c>
      <c r="Q68" s="44" t="s">
        <v>187</v>
      </c>
      <c r="R68" s="52">
        <v>241</v>
      </c>
      <c r="S68" s="102">
        <v>130</v>
      </c>
      <c r="T68" s="52">
        <v>126</v>
      </c>
      <c r="U68" s="102">
        <v>61</v>
      </c>
      <c r="V68" s="52">
        <v>59</v>
      </c>
      <c r="W68" s="102">
        <v>58</v>
      </c>
      <c r="X68" s="52">
        <v>137</v>
      </c>
      <c r="Y68" s="102">
        <v>14</v>
      </c>
      <c r="Z68" s="52">
        <v>305</v>
      </c>
      <c r="AA68" s="102">
        <v>81</v>
      </c>
      <c r="AB68" s="52">
        <v>405</v>
      </c>
      <c r="AC68" s="102">
        <v>402</v>
      </c>
      <c r="AD68" s="52">
        <v>266</v>
      </c>
      <c r="AE68" s="102">
        <v>201</v>
      </c>
      <c r="AF68" s="52">
        <v>168</v>
      </c>
      <c r="AG68" s="102">
        <v>950</v>
      </c>
      <c r="AH68" s="36" t="s">
        <v>187</v>
      </c>
      <c r="AI68" s="102">
        <v>121</v>
      </c>
      <c r="AJ68" s="52">
        <v>94</v>
      </c>
      <c r="AK68" s="102">
        <v>120</v>
      </c>
      <c r="AL68" s="52">
        <v>164</v>
      </c>
      <c r="AM68" s="102">
        <v>46</v>
      </c>
      <c r="AN68" s="52">
        <v>134</v>
      </c>
      <c r="AO68" s="102">
        <v>273</v>
      </c>
      <c r="AP68" s="52">
        <v>880</v>
      </c>
      <c r="AQ68" s="102">
        <v>60</v>
      </c>
      <c r="AR68" s="52">
        <v>0</v>
      </c>
      <c r="AS68" s="102">
        <v>42</v>
      </c>
      <c r="AT68" s="52">
        <v>116</v>
      </c>
      <c r="AU68" s="102">
        <v>91</v>
      </c>
      <c r="AV68" s="52">
        <v>181</v>
      </c>
      <c r="AW68" s="102">
        <v>53</v>
      </c>
      <c r="AX68" s="52">
        <v>23</v>
      </c>
      <c r="AY68" s="102">
        <v>268</v>
      </c>
      <c r="AZ68" s="52">
        <v>120</v>
      </c>
      <c r="BA68" s="102">
        <v>3069</v>
      </c>
      <c r="BB68" s="52">
        <v>22</v>
      </c>
      <c r="BC68" s="55">
        <v>3</v>
      </c>
      <c r="BD68" s="35">
        <f t="shared" si="8"/>
        <v>22396</v>
      </c>
      <c r="BE68" s="32">
        <v>22396</v>
      </c>
      <c r="BF68" s="36" t="s">
        <v>187</v>
      </c>
    </row>
    <row r="69" spans="1:58" x14ac:dyDescent="0.2">
      <c r="A69" s="44" t="s">
        <v>188</v>
      </c>
      <c r="B69" s="32">
        <v>35858</v>
      </c>
      <c r="C69" s="93">
        <v>8</v>
      </c>
      <c r="D69" s="36">
        <v>0</v>
      </c>
      <c r="E69" s="66">
        <v>15</v>
      </c>
      <c r="F69" s="91">
        <v>997</v>
      </c>
      <c r="G69" s="66">
        <v>100</v>
      </c>
      <c r="H69" s="102">
        <v>499</v>
      </c>
      <c r="I69" s="52">
        <v>14306</v>
      </c>
      <c r="J69" s="102">
        <v>2003</v>
      </c>
      <c r="K69" s="52">
        <v>1019</v>
      </c>
      <c r="L69" s="102">
        <v>1219</v>
      </c>
      <c r="M69" s="52">
        <v>147</v>
      </c>
      <c r="N69" s="102">
        <v>2159</v>
      </c>
      <c r="O69" s="52">
        <v>1301</v>
      </c>
      <c r="P69" s="51">
        <v>212</v>
      </c>
      <c r="Q69" s="44" t="s">
        <v>188</v>
      </c>
      <c r="R69" s="52">
        <v>65</v>
      </c>
      <c r="S69" s="102">
        <v>76</v>
      </c>
      <c r="T69" s="52">
        <v>153</v>
      </c>
      <c r="U69" s="102">
        <v>40</v>
      </c>
      <c r="V69" s="52">
        <v>9</v>
      </c>
      <c r="W69" s="102">
        <v>45</v>
      </c>
      <c r="X69" s="52">
        <v>90</v>
      </c>
      <c r="Y69" s="102">
        <v>35</v>
      </c>
      <c r="Z69" s="52">
        <v>855</v>
      </c>
      <c r="AA69" s="102">
        <v>125</v>
      </c>
      <c r="AB69" s="52">
        <v>472</v>
      </c>
      <c r="AC69" s="102">
        <v>73</v>
      </c>
      <c r="AD69" s="52">
        <v>141</v>
      </c>
      <c r="AE69" s="102">
        <v>14</v>
      </c>
      <c r="AF69" s="52">
        <v>134</v>
      </c>
      <c r="AG69" s="102">
        <v>1146</v>
      </c>
      <c r="AH69" s="36" t="s">
        <v>188</v>
      </c>
      <c r="AI69" s="102">
        <v>76</v>
      </c>
      <c r="AJ69" s="52">
        <v>130</v>
      </c>
      <c r="AK69" s="102">
        <v>97</v>
      </c>
      <c r="AL69" s="52">
        <v>42</v>
      </c>
      <c r="AM69" s="102">
        <v>36</v>
      </c>
      <c r="AN69" s="52">
        <v>48</v>
      </c>
      <c r="AO69" s="102">
        <v>44</v>
      </c>
      <c r="AP69" s="52">
        <v>717</v>
      </c>
      <c r="AQ69" s="102">
        <v>15</v>
      </c>
      <c r="AR69" s="52">
        <v>13</v>
      </c>
      <c r="AS69" s="102">
        <v>0</v>
      </c>
      <c r="AT69" s="52">
        <v>277</v>
      </c>
      <c r="AU69" s="102">
        <v>22</v>
      </c>
      <c r="AV69" s="52">
        <v>107</v>
      </c>
      <c r="AW69" s="102">
        <v>33</v>
      </c>
      <c r="AX69" s="52">
        <v>65</v>
      </c>
      <c r="AY69" s="102">
        <v>152</v>
      </c>
      <c r="AZ69" s="52">
        <v>123</v>
      </c>
      <c r="BA69" s="102">
        <v>6347</v>
      </c>
      <c r="BB69" s="52">
        <v>3</v>
      </c>
      <c r="BC69" s="55">
        <v>53</v>
      </c>
      <c r="BD69" s="35">
        <f t="shared" si="8"/>
        <v>35858</v>
      </c>
      <c r="BE69" s="32">
        <v>35858</v>
      </c>
      <c r="BF69" s="36" t="s">
        <v>188</v>
      </c>
    </row>
    <row r="70" spans="1:58" x14ac:dyDescent="0.2">
      <c r="A70" s="44" t="s">
        <v>175</v>
      </c>
      <c r="B70" s="32">
        <v>14962</v>
      </c>
      <c r="C70" s="93">
        <v>6</v>
      </c>
      <c r="D70" s="36">
        <v>30</v>
      </c>
      <c r="E70" s="66">
        <v>11</v>
      </c>
      <c r="F70" s="91">
        <v>994</v>
      </c>
      <c r="G70" s="66">
        <v>505</v>
      </c>
      <c r="H70" s="102">
        <v>264</v>
      </c>
      <c r="I70" s="52">
        <v>2873</v>
      </c>
      <c r="J70" s="102">
        <v>1476</v>
      </c>
      <c r="K70" s="52">
        <v>1434</v>
      </c>
      <c r="L70" s="102">
        <v>655</v>
      </c>
      <c r="M70" s="52">
        <v>230</v>
      </c>
      <c r="N70" s="102">
        <v>411</v>
      </c>
      <c r="O70" s="52">
        <v>1032</v>
      </c>
      <c r="P70" s="51">
        <v>52</v>
      </c>
      <c r="Q70" s="44" t="s">
        <v>175</v>
      </c>
      <c r="R70" s="52">
        <v>60</v>
      </c>
      <c r="S70" s="102">
        <v>90</v>
      </c>
      <c r="T70" s="52">
        <v>107</v>
      </c>
      <c r="U70" s="102">
        <v>11</v>
      </c>
      <c r="V70" s="52">
        <v>11</v>
      </c>
      <c r="W70" s="102">
        <v>0</v>
      </c>
      <c r="X70" s="52">
        <v>18</v>
      </c>
      <c r="Y70" s="102">
        <v>8</v>
      </c>
      <c r="Z70" s="52">
        <v>132</v>
      </c>
      <c r="AA70" s="102">
        <v>71</v>
      </c>
      <c r="AB70" s="52">
        <v>140</v>
      </c>
      <c r="AC70" s="102">
        <v>99</v>
      </c>
      <c r="AD70" s="52">
        <v>50</v>
      </c>
      <c r="AE70" s="102">
        <v>39</v>
      </c>
      <c r="AF70" s="52">
        <v>71</v>
      </c>
      <c r="AG70" s="102">
        <v>656</v>
      </c>
      <c r="AH70" s="36" t="s">
        <v>175</v>
      </c>
      <c r="AI70" s="102">
        <v>47</v>
      </c>
      <c r="AJ70" s="52">
        <v>111</v>
      </c>
      <c r="AK70" s="102">
        <v>7</v>
      </c>
      <c r="AL70" s="52">
        <v>91</v>
      </c>
      <c r="AM70" s="102">
        <v>25</v>
      </c>
      <c r="AN70" s="52">
        <v>80</v>
      </c>
      <c r="AO70" s="102">
        <v>33</v>
      </c>
      <c r="AP70" s="52">
        <v>331</v>
      </c>
      <c r="AQ70" s="102">
        <v>0</v>
      </c>
      <c r="AR70" s="52">
        <v>0</v>
      </c>
      <c r="AS70" s="102">
        <v>0</v>
      </c>
      <c r="AT70" s="52">
        <v>31</v>
      </c>
      <c r="AU70" s="102">
        <v>7</v>
      </c>
      <c r="AV70" s="52">
        <v>89</v>
      </c>
      <c r="AW70" s="102">
        <v>20</v>
      </c>
      <c r="AX70" s="52">
        <v>33</v>
      </c>
      <c r="AY70" s="102">
        <v>34</v>
      </c>
      <c r="AZ70" s="52">
        <v>118</v>
      </c>
      <c r="BA70" s="102">
        <v>2360</v>
      </c>
      <c r="BB70" s="52">
        <v>0</v>
      </c>
      <c r="BC70" s="55">
        <v>9</v>
      </c>
      <c r="BD70" s="35">
        <f t="shared" ref="BD70:BD123" si="22">SUM(C70:BC70)</f>
        <v>14962</v>
      </c>
      <c r="BE70" s="32">
        <v>14962</v>
      </c>
      <c r="BF70" s="36" t="s">
        <v>175</v>
      </c>
    </row>
    <row r="71" spans="1:58" x14ac:dyDescent="0.2">
      <c r="A71" s="44" t="s">
        <v>189</v>
      </c>
      <c r="B71" s="32">
        <v>52752</v>
      </c>
      <c r="C71" s="93">
        <v>27</v>
      </c>
      <c r="D71" s="36">
        <v>26</v>
      </c>
      <c r="E71" s="66">
        <v>30</v>
      </c>
      <c r="F71" s="91">
        <v>975</v>
      </c>
      <c r="G71" s="66">
        <v>104</v>
      </c>
      <c r="H71" s="102">
        <v>866</v>
      </c>
      <c r="I71" s="52">
        <v>10048</v>
      </c>
      <c r="J71" s="102">
        <v>2990</v>
      </c>
      <c r="K71" s="52">
        <v>1615</v>
      </c>
      <c r="L71" s="102">
        <v>1429</v>
      </c>
      <c r="M71" s="52">
        <v>613</v>
      </c>
      <c r="N71" s="102">
        <v>3937</v>
      </c>
      <c r="O71" s="52">
        <v>5832</v>
      </c>
      <c r="P71" s="51">
        <v>362</v>
      </c>
      <c r="Q71" s="44" t="s">
        <v>189</v>
      </c>
      <c r="R71" s="52">
        <v>219</v>
      </c>
      <c r="S71" s="102">
        <v>124</v>
      </c>
      <c r="T71" s="52">
        <v>607</v>
      </c>
      <c r="U71" s="102">
        <v>55</v>
      </c>
      <c r="V71" s="52">
        <v>0</v>
      </c>
      <c r="W71" s="102">
        <v>49</v>
      </c>
      <c r="X71" s="52">
        <v>425</v>
      </c>
      <c r="Y71" s="102">
        <v>90</v>
      </c>
      <c r="Z71" s="52">
        <v>1485</v>
      </c>
      <c r="AA71" s="102">
        <v>368</v>
      </c>
      <c r="AB71" s="52">
        <v>1237</v>
      </c>
      <c r="AC71" s="102">
        <v>137</v>
      </c>
      <c r="AD71" s="52">
        <v>374</v>
      </c>
      <c r="AE71" s="102">
        <v>159</v>
      </c>
      <c r="AF71" s="52">
        <v>225</v>
      </c>
      <c r="AG71" s="102">
        <v>1470</v>
      </c>
      <c r="AH71" s="36" t="s">
        <v>189</v>
      </c>
      <c r="AI71" s="102">
        <v>244</v>
      </c>
      <c r="AJ71" s="52">
        <v>286</v>
      </c>
      <c r="AK71" s="102">
        <v>165</v>
      </c>
      <c r="AL71" s="52">
        <v>21</v>
      </c>
      <c r="AM71" s="102">
        <v>102</v>
      </c>
      <c r="AN71" s="52">
        <v>256</v>
      </c>
      <c r="AO71" s="102">
        <v>511</v>
      </c>
      <c r="AP71" s="52">
        <v>1227</v>
      </c>
      <c r="AQ71" s="102">
        <v>6</v>
      </c>
      <c r="AR71" s="52">
        <v>50</v>
      </c>
      <c r="AS71" s="102">
        <v>27</v>
      </c>
      <c r="AT71" s="52">
        <v>501</v>
      </c>
      <c r="AU71" s="102">
        <v>37</v>
      </c>
      <c r="AV71" s="52">
        <v>303</v>
      </c>
      <c r="AW71" s="102">
        <v>195</v>
      </c>
      <c r="AX71" s="52">
        <v>92</v>
      </c>
      <c r="AY71" s="102">
        <v>231</v>
      </c>
      <c r="AZ71" s="52">
        <v>622</v>
      </c>
      <c r="BA71" s="102">
        <v>11966</v>
      </c>
      <c r="BB71" s="52">
        <v>11</v>
      </c>
      <c r="BC71" s="55">
        <v>21</v>
      </c>
      <c r="BD71" s="35">
        <f t="shared" si="22"/>
        <v>52752</v>
      </c>
      <c r="BE71" s="32">
        <v>52752</v>
      </c>
      <c r="BF71" s="36" t="s">
        <v>189</v>
      </c>
    </row>
    <row r="72" spans="1:58" x14ac:dyDescent="0.2">
      <c r="A72" s="44" t="s">
        <v>190</v>
      </c>
      <c r="B72" s="32">
        <v>6182</v>
      </c>
      <c r="C72" s="93">
        <v>8</v>
      </c>
      <c r="D72" s="36">
        <v>29</v>
      </c>
      <c r="E72" s="66">
        <v>0</v>
      </c>
      <c r="F72" s="91">
        <v>246</v>
      </c>
      <c r="G72" s="66">
        <v>13</v>
      </c>
      <c r="H72" s="102">
        <v>37</v>
      </c>
      <c r="I72" s="52">
        <v>1238</v>
      </c>
      <c r="J72" s="102">
        <v>304</v>
      </c>
      <c r="K72" s="52">
        <v>305</v>
      </c>
      <c r="L72" s="102">
        <v>276</v>
      </c>
      <c r="M72" s="52">
        <v>98</v>
      </c>
      <c r="N72" s="102">
        <v>530</v>
      </c>
      <c r="O72" s="52">
        <v>300</v>
      </c>
      <c r="P72" s="51">
        <v>75</v>
      </c>
      <c r="Q72" s="44" t="s">
        <v>190</v>
      </c>
      <c r="R72" s="52">
        <v>103</v>
      </c>
      <c r="S72" s="102">
        <v>59</v>
      </c>
      <c r="T72" s="52">
        <v>101</v>
      </c>
      <c r="U72" s="102">
        <v>9</v>
      </c>
      <c r="V72" s="52">
        <v>6</v>
      </c>
      <c r="W72" s="102">
        <v>43</v>
      </c>
      <c r="X72" s="52">
        <v>15</v>
      </c>
      <c r="Y72" s="102">
        <v>24</v>
      </c>
      <c r="Z72" s="52">
        <v>110</v>
      </c>
      <c r="AA72" s="102">
        <v>113</v>
      </c>
      <c r="AB72" s="52">
        <v>108</v>
      </c>
      <c r="AC72" s="102">
        <v>22</v>
      </c>
      <c r="AD72" s="52">
        <v>54</v>
      </c>
      <c r="AE72" s="102">
        <v>7</v>
      </c>
      <c r="AF72" s="52">
        <v>44</v>
      </c>
      <c r="AG72" s="102">
        <v>122</v>
      </c>
      <c r="AH72" s="36" t="s">
        <v>190</v>
      </c>
      <c r="AI72" s="102">
        <v>0</v>
      </c>
      <c r="AJ72" s="52">
        <v>31</v>
      </c>
      <c r="AK72" s="102">
        <v>67</v>
      </c>
      <c r="AL72" s="52">
        <v>15</v>
      </c>
      <c r="AM72" s="102">
        <v>14</v>
      </c>
      <c r="AN72" s="52">
        <v>36</v>
      </c>
      <c r="AO72" s="102">
        <v>83</v>
      </c>
      <c r="AP72" s="52">
        <v>123</v>
      </c>
      <c r="AQ72" s="102">
        <v>7</v>
      </c>
      <c r="AR72" s="52">
        <v>0</v>
      </c>
      <c r="AS72" s="102">
        <v>21</v>
      </c>
      <c r="AT72" s="52">
        <v>48</v>
      </c>
      <c r="AU72" s="102">
        <v>14</v>
      </c>
      <c r="AV72" s="52">
        <v>35</v>
      </c>
      <c r="AW72" s="102">
        <v>35</v>
      </c>
      <c r="AX72" s="52">
        <v>5</v>
      </c>
      <c r="AY72" s="102">
        <v>137</v>
      </c>
      <c r="AZ72" s="52">
        <v>53</v>
      </c>
      <c r="BA72" s="102">
        <v>1053</v>
      </c>
      <c r="BB72" s="52">
        <v>0</v>
      </c>
      <c r="BC72" s="55">
        <v>6</v>
      </c>
      <c r="BD72" s="35">
        <f t="shared" si="22"/>
        <v>6182</v>
      </c>
      <c r="BE72" s="32">
        <v>6182</v>
      </c>
      <c r="BF72" s="36" t="s">
        <v>190</v>
      </c>
    </row>
    <row r="73" spans="1:58" x14ac:dyDescent="0.2">
      <c r="A73" s="44" t="s">
        <v>144</v>
      </c>
      <c r="B73" s="32">
        <v>51000</v>
      </c>
      <c r="C73" s="93">
        <v>50</v>
      </c>
      <c r="D73" s="36">
        <v>83</v>
      </c>
      <c r="E73" s="66">
        <v>98</v>
      </c>
      <c r="F73" s="91">
        <v>1670</v>
      </c>
      <c r="G73" s="66">
        <v>155</v>
      </c>
      <c r="H73" s="102">
        <v>911</v>
      </c>
      <c r="I73" s="52">
        <v>8537</v>
      </c>
      <c r="J73" s="102">
        <v>2712</v>
      </c>
      <c r="K73" s="52">
        <v>2787</v>
      </c>
      <c r="L73" s="102">
        <v>3073</v>
      </c>
      <c r="M73" s="52">
        <v>811</v>
      </c>
      <c r="N73" s="102">
        <v>4334</v>
      </c>
      <c r="O73" s="52">
        <v>2293</v>
      </c>
      <c r="P73" s="51">
        <v>1082</v>
      </c>
      <c r="Q73" s="44" t="s">
        <v>144</v>
      </c>
      <c r="R73" s="52">
        <v>810</v>
      </c>
      <c r="S73" s="102">
        <v>396</v>
      </c>
      <c r="T73" s="52">
        <v>804</v>
      </c>
      <c r="U73" s="102">
        <v>40</v>
      </c>
      <c r="V73" s="52">
        <v>61</v>
      </c>
      <c r="W73" s="102">
        <v>160</v>
      </c>
      <c r="X73" s="52">
        <v>422</v>
      </c>
      <c r="Y73" s="102">
        <v>305</v>
      </c>
      <c r="Z73" s="52">
        <v>1701</v>
      </c>
      <c r="AA73" s="102">
        <v>573</v>
      </c>
      <c r="AB73" s="52">
        <v>886</v>
      </c>
      <c r="AC73" s="102">
        <v>284</v>
      </c>
      <c r="AD73" s="52">
        <v>486</v>
      </c>
      <c r="AE73" s="102">
        <v>174</v>
      </c>
      <c r="AF73" s="52">
        <v>456</v>
      </c>
      <c r="AG73" s="102">
        <v>705</v>
      </c>
      <c r="AH73" s="36" t="s">
        <v>144</v>
      </c>
      <c r="AI73" s="102">
        <v>304</v>
      </c>
      <c r="AJ73" s="52">
        <v>567</v>
      </c>
      <c r="AK73" s="102">
        <v>314</v>
      </c>
      <c r="AL73" s="52">
        <v>124</v>
      </c>
      <c r="AM73" s="102">
        <v>121</v>
      </c>
      <c r="AN73" s="52">
        <v>229</v>
      </c>
      <c r="AO73" s="102">
        <v>429</v>
      </c>
      <c r="AP73" s="52">
        <v>1449</v>
      </c>
      <c r="AQ73" s="102">
        <v>48</v>
      </c>
      <c r="AR73" s="52">
        <v>68</v>
      </c>
      <c r="AS73" s="102">
        <v>91</v>
      </c>
      <c r="AT73" s="52">
        <v>353</v>
      </c>
      <c r="AU73" s="102">
        <v>117</v>
      </c>
      <c r="AV73" s="52">
        <v>156</v>
      </c>
      <c r="AW73" s="102">
        <v>149</v>
      </c>
      <c r="AX73" s="52">
        <v>50</v>
      </c>
      <c r="AY73" s="102">
        <v>748</v>
      </c>
      <c r="AZ73" s="52">
        <v>237</v>
      </c>
      <c r="BA73" s="102">
        <v>8327</v>
      </c>
      <c r="BB73" s="52">
        <v>35</v>
      </c>
      <c r="BC73" s="55">
        <v>225</v>
      </c>
      <c r="BD73" s="35">
        <f t="shared" si="22"/>
        <v>51000</v>
      </c>
      <c r="BE73" s="32">
        <v>51000</v>
      </c>
      <c r="BF73" s="36" t="s">
        <v>144</v>
      </c>
    </row>
    <row r="74" spans="1:58" x14ac:dyDescent="0.2">
      <c r="A74" s="44" t="s">
        <v>191</v>
      </c>
      <c r="B74" s="32">
        <v>172132</v>
      </c>
      <c r="C74" s="93">
        <v>63</v>
      </c>
      <c r="D74" s="36">
        <v>232</v>
      </c>
      <c r="E74" s="66">
        <v>86</v>
      </c>
      <c r="F74" s="91">
        <v>5690</v>
      </c>
      <c r="G74" s="66">
        <v>491</v>
      </c>
      <c r="H74" s="103">
        <v>834</v>
      </c>
      <c r="I74" s="52">
        <v>42425</v>
      </c>
      <c r="J74" s="103">
        <v>4093</v>
      </c>
      <c r="K74" s="52">
        <v>3258</v>
      </c>
      <c r="L74" s="102">
        <v>2542</v>
      </c>
      <c r="M74" s="52">
        <v>1121</v>
      </c>
      <c r="N74" s="102">
        <v>6863</v>
      </c>
      <c r="O74" s="52">
        <v>3026</v>
      </c>
      <c r="P74" s="51">
        <v>1299</v>
      </c>
      <c r="Q74" s="44" t="s">
        <v>191</v>
      </c>
      <c r="R74" s="52">
        <v>974</v>
      </c>
      <c r="S74" s="102">
        <v>617</v>
      </c>
      <c r="T74" s="52">
        <v>1322</v>
      </c>
      <c r="U74" s="102">
        <v>65</v>
      </c>
      <c r="V74" s="52">
        <v>118</v>
      </c>
      <c r="W74" s="102">
        <v>302</v>
      </c>
      <c r="X74" s="52">
        <v>466</v>
      </c>
      <c r="Y74" s="102">
        <v>309</v>
      </c>
      <c r="Z74" s="52">
        <v>2991</v>
      </c>
      <c r="AA74" s="102">
        <v>1373</v>
      </c>
      <c r="AB74" s="52">
        <v>1311</v>
      </c>
      <c r="AC74" s="102">
        <v>76</v>
      </c>
      <c r="AD74" s="52">
        <v>551</v>
      </c>
      <c r="AE74" s="102">
        <v>226</v>
      </c>
      <c r="AF74" s="52">
        <v>585</v>
      </c>
      <c r="AG74" s="102">
        <v>1416</v>
      </c>
      <c r="AH74" s="36" t="s">
        <v>191</v>
      </c>
      <c r="AI74" s="102">
        <v>254</v>
      </c>
      <c r="AJ74" s="52">
        <v>535</v>
      </c>
      <c r="AK74" s="102">
        <v>322</v>
      </c>
      <c r="AL74" s="52">
        <v>490</v>
      </c>
      <c r="AM74" s="102">
        <v>272</v>
      </c>
      <c r="AN74" s="52">
        <v>559</v>
      </c>
      <c r="AO74" s="102">
        <v>466</v>
      </c>
      <c r="AP74" s="52">
        <v>3738</v>
      </c>
      <c r="AQ74" s="102">
        <v>91</v>
      </c>
      <c r="AR74" s="52">
        <v>227</v>
      </c>
      <c r="AS74" s="102">
        <v>84</v>
      </c>
      <c r="AT74" s="52">
        <v>766</v>
      </c>
      <c r="AU74" s="102">
        <v>217</v>
      </c>
      <c r="AV74" s="52">
        <v>1247</v>
      </c>
      <c r="AW74" s="102">
        <v>612</v>
      </c>
      <c r="AX74" s="52">
        <v>430</v>
      </c>
      <c r="AY74" s="102">
        <v>4013</v>
      </c>
      <c r="AZ74" s="52">
        <v>1929</v>
      </c>
      <c r="BA74" s="102">
        <v>66397</v>
      </c>
      <c r="BB74" s="52">
        <v>95</v>
      </c>
      <c r="BC74" s="55">
        <v>4663</v>
      </c>
      <c r="BD74" s="35">
        <f t="shared" si="22"/>
        <v>172132</v>
      </c>
      <c r="BE74" s="32">
        <v>172132</v>
      </c>
      <c r="BF74" s="36" t="s">
        <v>191</v>
      </c>
    </row>
    <row r="75" spans="1:58" x14ac:dyDescent="0.2">
      <c r="A75" s="44" t="s">
        <v>145</v>
      </c>
      <c r="B75" s="32">
        <v>120235</v>
      </c>
      <c r="C75" s="93">
        <v>82</v>
      </c>
      <c r="D75" s="36">
        <v>133</v>
      </c>
      <c r="E75" s="66">
        <v>35</v>
      </c>
      <c r="F75" s="91">
        <v>1601</v>
      </c>
      <c r="G75" s="66">
        <v>341</v>
      </c>
      <c r="H75" s="103">
        <v>547</v>
      </c>
      <c r="I75" s="52">
        <v>10784</v>
      </c>
      <c r="J75" s="103">
        <v>2561</v>
      </c>
      <c r="K75" s="52">
        <v>2017</v>
      </c>
      <c r="L75" s="102">
        <v>1788</v>
      </c>
      <c r="M75" s="52">
        <v>732</v>
      </c>
      <c r="N75" s="102">
        <v>4566</v>
      </c>
      <c r="O75" s="52">
        <v>1838</v>
      </c>
      <c r="P75" s="51">
        <v>711</v>
      </c>
      <c r="Q75" s="44" t="s">
        <v>145</v>
      </c>
      <c r="R75" s="52">
        <v>708</v>
      </c>
      <c r="S75" s="102">
        <v>287</v>
      </c>
      <c r="T75" s="52">
        <v>879</v>
      </c>
      <c r="U75" s="102">
        <v>141</v>
      </c>
      <c r="V75" s="52">
        <v>63</v>
      </c>
      <c r="W75" s="102">
        <v>379</v>
      </c>
      <c r="X75" s="52">
        <v>797</v>
      </c>
      <c r="Y75" s="102">
        <v>201</v>
      </c>
      <c r="Z75" s="52">
        <v>1452</v>
      </c>
      <c r="AA75" s="102">
        <v>240</v>
      </c>
      <c r="AB75" s="52">
        <v>1613</v>
      </c>
      <c r="AC75" s="102">
        <v>140</v>
      </c>
      <c r="AD75" s="52">
        <v>1083</v>
      </c>
      <c r="AE75" s="102">
        <v>307</v>
      </c>
      <c r="AF75" s="52">
        <v>612</v>
      </c>
      <c r="AG75" s="102">
        <v>1766</v>
      </c>
      <c r="AH75" s="36" t="s">
        <v>145</v>
      </c>
      <c r="AI75" s="102">
        <v>364</v>
      </c>
      <c r="AJ75" s="52">
        <v>488</v>
      </c>
      <c r="AK75" s="102">
        <v>421</v>
      </c>
      <c r="AL75" s="52">
        <v>145</v>
      </c>
      <c r="AM75" s="102">
        <v>264</v>
      </c>
      <c r="AN75" s="52">
        <v>491</v>
      </c>
      <c r="AO75" s="102">
        <v>678</v>
      </c>
      <c r="AP75" s="52">
        <v>3313</v>
      </c>
      <c r="AQ75" s="102">
        <v>206</v>
      </c>
      <c r="AR75" s="52">
        <v>353</v>
      </c>
      <c r="AS75" s="102">
        <v>112</v>
      </c>
      <c r="AT75" s="52">
        <v>1585</v>
      </c>
      <c r="AU75" s="102">
        <v>285</v>
      </c>
      <c r="AV75" s="52">
        <v>703</v>
      </c>
      <c r="AW75" s="102">
        <v>678</v>
      </c>
      <c r="AX75" s="52">
        <v>401</v>
      </c>
      <c r="AY75" s="102">
        <v>5257</v>
      </c>
      <c r="AZ75" s="52">
        <v>1352</v>
      </c>
      <c r="BA75" s="102">
        <v>44550</v>
      </c>
      <c r="BB75" s="52">
        <v>500</v>
      </c>
      <c r="BC75" s="55">
        <v>19685</v>
      </c>
      <c r="BD75" s="35">
        <f t="shared" si="22"/>
        <v>120235</v>
      </c>
      <c r="BE75" s="32">
        <v>120235</v>
      </c>
      <c r="BF75" s="36" t="s">
        <v>145</v>
      </c>
    </row>
    <row r="76" spans="1:58" x14ac:dyDescent="0.2">
      <c r="A76" s="44" t="s">
        <v>192</v>
      </c>
      <c r="B76" s="32">
        <v>38711</v>
      </c>
      <c r="C76" s="93">
        <v>64</v>
      </c>
      <c r="D76" s="36">
        <v>55</v>
      </c>
      <c r="E76" s="66">
        <v>42</v>
      </c>
      <c r="F76" s="91">
        <v>795</v>
      </c>
      <c r="G76" s="66">
        <v>127</v>
      </c>
      <c r="H76" s="103">
        <v>483</v>
      </c>
      <c r="I76" s="52">
        <v>3965</v>
      </c>
      <c r="J76" s="103">
        <v>1427</v>
      </c>
      <c r="K76" s="52">
        <v>1451</v>
      </c>
      <c r="L76" s="102">
        <v>1485</v>
      </c>
      <c r="M76" s="52">
        <v>380</v>
      </c>
      <c r="N76" s="102">
        <v>2483</v>
      </c>
      <c r="O76" s="52">
        <v>1212</v>
      </c>
      <c r="P76" s="51">
        <v>520</v>
      </c>
      <c r="Q76" s="44" t="s">
        <v>192</v>
      </c>
      <c r="R76" s="52">
        <v>536</v>
      </c>
      <c r="S76" s="102">
        <v>331</v>
      </c>
      <c r="T76" s="52">
        <v>602</v>
      </c>
      <c r="U76" s="102">
        <v>49</v>
      </c>
      <c r="V76" s="52">
        <v>54</v>
      </c>
      <c r="W76" s="102">
        <v>181</v>
      </c>
      <c r="X76" s="52">
        <v>331</v>
      </c>
      <c r="Y76" s="102">
        <v>143</v>
      </c>
      <c r="Z76" s="52">
        <v>1353</v>
      </c>
      <c r="AA76" s="102">
        <v>258</v>
      </c>
      <c r="AB76" s="52">
        <v>1218</v>
      </c>
      <c r="AC76" s="102">
        <v>111</v>
      </c>
      <c r="AD76" s="52">
        <v>606</v>
      </c>
      <c r="AE76" s="102">
        <v>93</v>
      </c>
      <c r="AF76" s="52">
        <v>565</v>
      </c>
      <c r="AG76" s="102">
        <v>452</v>
      </c>
      <c r="AH76" s="36" t="s">
        <v>192</v>
      </c>
      <c r="AI76" s="102">
        <v>303</v>
      </c>
      <c r="AJ76" s="52">
        <v>307</v>
      </c>
      <c r="AK76" s="102">
        <v>213</v>
      </c>
      <c r="AL76" s="52">
        <v>127</v>
      </c>
      <c r="AM76" s="102">
        <v>132</v>
      </c>
      <c r="AN76" s="52">
        <v>149</v>
      </c>
      <c r="AO76" s="102">
        <v>308</v>
      </c>
      <c r="AP76" s="52">
        <v>1176</v>
      </c>
      <c r="AQ76" s="102">
        <v>58</v>
      </c>
      <c r="AR76" s="52">
        <v>49</v>
      </c>
      <c r="AS76" s="102">
        <v>35</v>
      </c>
      <c r="AT76" s="52">
        <v>543</v>
      </c>
      <c r="AU76" s="102">
        <v>92</v>
      </c>
      <c r="AV76" s="52">
        <v>234</v>
      </c>
      <c r="AW76" s="102">
        <v>187</v>
      </c>
      <c r="AX76" s="52">
        <v>133</v>
      </c>
      <c r="AY76" s="102">
        <v>1130</v>
      </c>
      <c r="AZ76" s="52">
        <v>367</v>
      </c>
      <c r="BA76" s="102">
        <v>9556</v>
      </c>
      <c r="BB76" s="52">
        <v>177</v>
      </c>
      <c r="BC76" s="55">
        <v>2063</v>
      </c>
      <c r="BD76" s="35">
        <f t="shared" si="22"/>
        <v>38711</v>
      </c>
      <c r="BE76" s="32">
        <v>38711</v>
      </c>
      <c r="BF76" s="36" t="s">
        <v>192</v>
      </c>
    </row>
    <row r="77" spans="1:58" x14ac:dyDescent="0.2">
      <c r="A77" s="44" t="s">
        <v>193</v>
      </c>
      <c r="B77" s="32">
        <v>184842</v>
      </c>
      <c r="C77" s="93">
        <v>294</v>
      </c>
      <c r="D77" s="36">
        <v>88</v>
      </c>
      <c r="E77" s="66">
        <v>103</v>
      </c>
      <c r="F77" s="91">
        <v>1436</v>
      </c>
      <c r="G77" s="66">
        <v>982</v>
      </c>
      <c r="H77" s="103">
        <v>1525</v>
      </c>
      <c r="I77" s="52">
        <v>10264</v>
      </c>
      <c r="J77" s="103">
        <v>3881</v>
      </c>
      <c r="K77" s="52">
        <v>3324</v>
      </c>
      <c r="L77" s="102">
        <v>2413</v>
      </c>
      <c r="M77" s="52">
        <v>876</v>
      </c>
      <c r="N77" s="102">
        <v>9704</v>
      </c>
      <c r="O77" s="52">
        <v>2163</v>
      </c>
      <c r="P77" s="51">
        <v>819</v>
      </c>
      <c r="Q77" s="44" t="s">
        <v>193</v>
      </c>
      <c r="R77" s="52">
        <v>936</v>
      </c>
      <c r="S77" s="102">
        <v>418</v>
      </c>
      <c r="T77" s="52">
        <v>970</v>
      </c>
      <c r="U77" s="102">
        <v>186</v>
      </c>
      <c r="V77" s="52">
        <v>84</v>
      </c>
      <c r="W77" s="102">
        <v>295</v>
      </c>
      <c r="X77" s="52">
        <v>470</v>
      </c>
      <c r="Y77" s="102">
        <v>406</v>
      </c>
      <c r="Z77" s="52">
        <v>2766</v>
      </c>
      <c r="AA77" s="102">
        <v>1130</v>
      </c>
      <c r="AB77" s="52">
        <v>4734</v>
      </c>
      <c r="AC77" s="102">
        <v>438</v>
      </c>
      <c r="AD77" s="52">
        <v>321</v>
      </c>
      <c r="AE77" s="102">
        <v>633</v>
      </c>
      <c r="AF77" s="52">
        <v>709</v>
      </c>
      <c r="AG77" s="102">
        <v>3630</v>
      </c>
      <c r="AH77" s="36" t="s">
        <v>193</v>
      </c>
      <c r="AI77" s="102">
        <v>487</v>
      </c>
      <c r="AJ77" s="52">
        <v>402</v>
      </c>
      <c r="AK77" s="102">
        <v>179</v>
      </c>
      <c r="AL77" s="52">
        <v>207</v>
      </c>
      <c r="AM77" s="102">
        <v>137</v>
      </c>
      <c r="AN77" s="52">
        <v>494</v>
      </c>
      <c r="AO77" s="102">
        <v>178</v>
      </c>
      <c r="AP77" s="52">
        <v>2102</v>
      </c>
      <c r="AQ77" s="102">
        <v>140</v>
      </c>
      <c r="AR77" s="52">
        <v>53</v>
      </c>
      <c r="AS77" s="102">
        <v>29</v>
      </c>
      <c r="AT77" s="52">
        <v>632</v>
      </c>
      <c r="AU77" s="102">
        <v>151</v>
      </c>
      <c r="AV77" s="52">
        <v>609</v>
      </c>
      <c r="AW77" s="102">
        <v>238</v>
      </c>
      <c r="AX77" s="52">
        <v>679</v>
      </c>
      <c r="AY77" s="102">
        <v>6118</v>
      </c>
      <c r="AZ77" s="52">
        <v>662</v>
      </c>
      <c r="BA77" s="102">
        <v>81519</v>
      </c>
      <c r="BB77" s="52">
        <v>653</v>
      </c>
      <c r="BC77" s="55">
        <v>33175</v>
      </c>
      <c r="BD77" s="35">
        <f t="shared" si="22"/>
        <v>184842</v>
      </c>
      <c r="BE77" s="32">
        <v>184842</v>
      </c>
      <c r="BF77" s="36" t="s">
        <v>193</v>
      </c>
    </row>
    <row r="78" spans="1:58" ht="16" thickBot="1" x14ac:dyDescent="0.25">
      <c r="A78" s="75" t="s">
        <v>194</v>
      </c>
      <c r="B78" s="41">
        <v>77732</v>
      </c>
      <c r="C78" s="95">
        <v>72</v>
      </c>
      <c r="D78" s="68">
        <v>53</v>
      </c>
      <c r="E78" s="83">
        <v>78</v>
      </c>
      <c r="F78" s="88">
        <v>2580</v>
      </c>
      <c r="G78" s="83">
        <v>90</v>
      </c>
      <c r="H78" s="104">
        <v>574</v>
      </c>
      <c r="I78" s="65">
        <v>12384</v>
      </c>
      <c r="J78" s="104">
        <v>1672</v>
      </c>
      <c r="K78" s="65">
        <v>1154</v>
      </c>
      <c r="L78" s="74">
        <v>1485</v>
      </c>
      <c r="M78" s="65">
        <v>806</v>
      </c>
      <c r="N78" s="74">
        <v>2858</v>
      </c>
      <c r="O78" s="65">
        <v>1655</v>
      </c>
      <c r="P78" s="64">
        <v>721</v>
      </c>
      <c r="Q78" s="75" t="s">
        <v>194</v>
      </c>
      <c r="R78" s="65">
        <v>466</v>
      </c>
      <c r="S78" s="74">
        <v>296</v>
      </c>
      <c r="T78" s="65">
        <v>764</v>
      </c>
      <c r="U78" s="74">
        <v>37</v>
      </c>
      <c r="V78" s="65">
        <v>45</v>
      </c>
      <c r="W78" s="74">
        <v>183</v>
      </c>
      <c r="X78" s="65">
        <v>488</v>
      </c>
      <c r="Y78" s="74">
        <v>222</v>
      </c>
      <c r="Z78" s="65">
        <v>1675</v>
      </c>
      <c r="AA78" s="74">
        <v>1006</v>
      </c>
      <c r="AB78" s="65">
        <v>1057</v>
      </c>
      <c r="AC78" s="74">
        <v>172</v>
      </c>
      <c r="AD78" s="65">
        <v>413</v>
      </c>
      <c r="AE78" s="74">
        <v>183</v>
      </c>
      <c r="AF78" s="65">
        <v>513</v>
      </c>
      <c r="AG78" s="74">
        <v>1094</v>
      </c>
      <c r="AH78" s="68" t="s">
        <v>194</v>
      </c>
      <c r="AI78" s="74">
        <v>173</v>
      </c>
      <c r="AJ78" s="65">
        <v>345</v>
      </c>
      <c r="AK78" s="74">
        <v>221</v>
      </c>
      <c r="AL78" s="65">
        <v>132</v>
      </c>
      <c r="AM78" s="74">
        <v>128</v>
      </c>
      <c r="AN78" s="65">
        <v>417</v>
      </c>
      <c r="AO78" s="74">
        <v>440</v>
      </c>
      <c r="AP78" s="65">
        <v>2353</v>
      </c>
      <c r="AQ78" s="74">
        <v>60</v>
      </c>
      <c r="AR78" s="65">
        <v>69</v>
      </c>
      <c r="AS78" s="74">
        <v>40</v>
      </c>
      <c r="AT78" s="65">
        <v>630</v>
      </c>
      <c r="AU78" s="74">
        <v>181</v>
      </c>
      <c r="AV78" s="65">
        <v>556</v>
      </c>
      <c r="AW78" s="74">
        <v>286</v>
      </c>
      <c r="AX78" s="65">
        <v>118</v>
      </c>
      <c r="AY78" s="74">
        <v>1584</v>
      </c>
      <c r="AZ78" s="65">
        <v>1389</v>
      </c>
      <c r="BA78" s="74">
        <v>32165</v>
      </c>
      <c r="BB78" s="65">
        <v>42</v>
      </c>
      <c r="BC78" s="74">
        <v>1607</v>
      </c>
      <c r="BD78" s="41">
        <f t="shared" si="22"/>
        <v>77732</v>
      </c>
      <c r="BE78" s="41">
        <v>77732</v>
      </c>
      <c r="BF78" s="68" t="s">
        <v>194</v>
      </c>
    </row>
    <row r="79" spans="1:58" ht="16" thickBot="1" x14ac:dyDescent="0.25">
      <c r="A79" s="48" t="s">
        <v>98</v>
      </c>
      <c r="B79" s="41">
        <v>812421</v>
      </c>
      <c r="C79" s="135">
        <v>31157</v>
      </c>
      <c r="D79" s="68">
        <v>21268</v>
      </c>
      <c r="E79" s="83">
        <v>10493</v>
      </c>
      <c r="F79" s="88">
        <v>109714</v>
      </c>
      <c r="G79" s="83">
        <v>11773</v>
      </c>
      <c r="H79" s="104">
        <v>32331</v>
      </c>
      <c r="I79" s="65">
        <v>85176</v>
      </c>
      <c r="J79" s="104">
        <v>18185</v>
      </c>
      <c r="K79" s="65">
        <v>13318</v>
      </c>
      <c r="L79" s="74">
        <v>18190</v>
      </c>
      <c r="M79" s="65">
        <v>5597</v>
      </c>
      <c r="N79" s="74">
        <v>21875</v>
      </c>
      <c r="O79" s="65">
        <v>90696</v>
      </c>
      <c r="P79" s="64">
        <v>5835</v>
      </c>
      <c r="Q79" s="48" t="s">
        <v>98</v>
      </c>
      <c r="R79" s="65">
        <v>9815</v>
      </c>
      <c r="S79" s="74">
        <v>2342</v>
      </c>
      <c r="T79" s="65">
        <v>3508</v>
      </c>
      <c r="U79" s="74">
        <v>2754</v>
      </c>
      <c r="V79" s="65">
        <v>827</v>
      </c>
      <c r="W79" s="74">
        <v>1296</v>
      </c>
      <c r="X79" s="65">
        <v>1750</v>
      </c>
      <c r="Y79" s="74">
        <v>986</v>
      </c>
      <c r="Z79" s="65">
        <v>6785</v>
      </c>
      <c r="AA79" s="74">
        <v>1087</v>
      </c>
      <c r="AB79" s="65">
        <v>5267</v>
      </c>
      <c r="AC79" s="74">
        <v>656</v>
      </c>
      <c r="AD79" s="65">
        <v>2772</v>
      </c>
      <c r="AE79" s="74">
        <v>1190</v>
      </c>
      <c r="AF79" s="65">
        <v>2362</v>
      </c>
      <c r="AG79" s="74">
        <v>43816</v>
      </c>
      <c r="AH79" s="32" t="s">
        <v>98</v>
      </c>
      <c r="AI79" s="74">
        <v>1433</v>
      </c>
      <c r="AJ79" s="65">
        <v>1776</v>
      </c>
      <c r="AK79" s="74">
        <v>1314</v>
      </c>
      <c r="AL79" s="65">
        <v>632</v>
      </c>
      <c r="AM79" s="74">
        <v>706</v>
      </c>
      <c r="AN79" s="65">
        <v>1442</v>
      </c>
      <c r="AO79" s="74">
        <v>1631</v>
      </c>
      <c r="AP79" s="65">
        <v>8859</v>
      </c>
      <c r="AQ79" s="74">
        <v>3957</v>
      </c>
      <c r="AR79" s="65">
        <v>2077</v>
      </c>
      <c r="AS79" s="74">
        <v>720</v>
      </c>
      <c r="AT79" s="65">
        <v>4818</v>
      </c>
      <c r="AU79" s="74">
        <v>1410</v>
      </c>
      <c r="AV79" s="65">
        <v>8295</v>
      </c>
      <c r="AW79" s="74">
        <v>2599</v>
      </c>
      <c r="AX79" s="65">
        <v>2132</v>
      </c>
      <c r="AY79" s="74">
        <v>35977</v>
      </c>
      <c r="AZ79" s="65">
        <v>12690</v>
      </c>
      <c r="BA79" s="74">
        <v>153725</v>
      </c>
      <c r="BB79" s="65">
        <v>1480</v>
      </c>
      <c r="BC79" s="74">
        <v>1927</v>
      </c>
      <c r="BD79" s="137">
        <f t="shared" si="22"/>
        <v>812421</v>
      </c>
      <c r="BE79" s="41">
        <v>812421</v>
      </c>
      <c r="BF79" s="32" t="s">
        <v>98</v>
      </c>
    </row>
    <row r="80" spans="1:58" ht="16" thickBot="1" x14ac:dyDescent="0.25">
      <c r="A80" s="75" t="s">
        <v>160</v>
      </c>
      <c r="B80" s="41">
        <v>812421</v>
      </c>
      <c r="C80" s="81">
        <v>31157</v>
      </c>
      <c r="D80" s="68">
        <v>21268</v>
      </c>
      <c r="E80" s="83">
        <v>10493</v>
      </c>
      <c r="F80" s="88">
        <v>109714</v>
      </c>
      <c r="G80" s="83">
        <v>11773</v>
      </c>
      <c r="H80" s="104">
        <v>32331</v>
      </c>
      <c r="I80" s="65">
        <v>85176</v>
      </c>
      <c r="J80" s="104">
        <v>18185</v>
      </c>
      <c r="K80" s="65">
        <v>13318</v>
      </c>
      <c r="L80" s="74">
        <v>18190</v>
      </c>
      <c r="M80" s="65">
        <v>5597</v>
      </c>
      <c r="N80" s="74">
        <v>21875</v>
      </c>
      <c r="O80" s="65">
        <v>90696</v>
      </c>
      <c r="P80" s="64">
        <v>5835</v>
      </c>
      <c r="Q80" s="75" t="s">
        <v>160</v>
      </c>
      <c r="R80" s="65">
        <v>9815</v>
      </c>
      <c r="S80" s="74">
        <v>2342</v>
      </c>
      <c r="T80" s="65">
        <v>3508</v>
      </c>
      <c r="U80" s="74">
        <v>2754</v>
      </c>
      <c r="V80" s="65">
        <v>827</v>
      </c>
      <c r="W80" s="74">
        <v>1296</v>
      </c>
      <c r="X80" s="65">
        <v>1750</v>
      </c>
      <c r="Y80" s="74">
        <v>986</v>
      </c>
      <c r="Z80" s="65">
        <v>6785</v>
      </c>
      <c r="AA80" s="74">
        <v>1087</v>
      </c>
      <c r="AB80" s="65">
        <v>5267</v>
      </c>
      <c r="AC80" s="74">
        <v>656</v>
      </c>
      <c r="AD80" s="65">
        <v>2772</v>
      </c>
      <c r="AE80" s="74">
        <v>1190</v>
      </c>
      <c r="AF80" s="65">
        <v>2362</v>
      </c>
      <c r="AG80" s="74">
        <v>43816</v>
      </c>
      <c r="AH80" s="68" t="s">
        <v>160</v>
      </c>
      <c r="AI80" s="74">
        <v>1433</v>
      </c>
      <c r="AJ80" s="65">
        <v>1776</v>
      </c>
      <c r="AK80" s="74">
        <v>1314</v>
      </c>
      <c r="AL80" s="65">
        <v>632</v>
      </c>
      <c r="AM80" s="74">
        <v>706</v>
      </c>
      <c r="AN80" s="65">
        <v>1442</v>
      </c>
      <c r="AO80" s="74">
        <v>1631</v>
      </c>
      <c r="AP80" s="65">
        <v>8859</v>
      </c>
      <c r="AQ80" s="74">
        <v>3957</v>
      </c>
      <c r="AR80" s="65">
        <v>2077</v>
      </c>
      <c r="AS80" s="74">
        <v>720</v>
      </c>
      <c r="AT80" s="65">
        <v>4818</v>
      </c>
      <c r="AU80" s="74">
        <v>1410</v>
      </c>
      <c r="AV80" s="65">
        <v>8295</v>
      </c>
      <c r="AW80" s="74">
        <v>2599</v>
      </c>
      <c r="AX80" s="65">
        <v>2132</v>
      </c>
      <c r="AY80" s="74">
        <v>35977</v>
      </c>
      <c r="AZ80" s="65">
        <v>12690</v>
      </c>
      <c r="BA80" s="74">
        <v>153725</v>
      </c>
      <c r="BB80" s="65">
        <v>1480</v>
      </c>
      <c r="BC80" s="74">
        <v>1927</v>
      </c>
      <c r="BD80" s="78">
        <f t="shared" si="22"/>
        <v>812421</v>
      </c>
      <c r="BE80" s="41">
        <v>812421</v>
      </c>
      <c r="BF80" s="68" t="s">
        <v>160</v>
      </c>
    </row>
    <row r="81" spans="1:58" s="10" customFormat="1" ht="16" thickBot="1" x14ac:dyDescent="0.25">
      <c r="A81" s="139" t="s">
        <v>76</v>
      </c>
      <c r="B81" s="78">
        <f>B82+B90+B100</f>
        <v>1803970</v>
      </c>
      <c r="C81" s="78">
        <f t="shared" ref="C81:BC81" si="23">C82+C90+C100</f>
        <v>418</v>
      </c>
      <c r="D81" s="78">
        <f t="shared" si="23"/>
        <v>348</v>
      </c>
      <c r="E81" s="78">
        <f t="shared" si="23"/>
        <v>217</v>
      </c>
      <c r="F81" s="78">
        <f t="shared" si="23"/>
        <v>22096</v>
      </c>
      <c r="G81" s="78">
        <f t="shared" si="23"/>
        <v>1997</v>
      </c>
      <c r="H81" s="78">
        <f t="shared" si="23"/>
        <v>16264</v>
      </c>
      <c r="I81" s="78">
        <f t="shared" si="23"/>
        <v>361797</v>
      </c>
      <c r="J81" s="78">
        <f t="shared" si="23"/>
        <v>95063</v>
      </c>
      <c r="K81" s="78">
        <f t="shared" si="23"/>
        <v>14499</v>
      </c>
      <c r="L81" s="78">
        <f t="shared" si="23"/>
        <v>10544</v>
      </c>
      <c r="M81" s="78">
        <f t="shared" si="23"/>
        <v>8269</v>
      </c>
      <c r="N81" s="78">
        <f t="shared" si="23"/>
        <v>86361</v>
      </c>
      <c r="O81" s="78">
        <f t="shared" si="23"/>
        <v>16617</v>
      </c>
      <c r="P81" s="78">
        <f t="shared" si="23"/>
        <v>5045</v>
      </c>
      <c r="Q81" s="139" t="s">
        <v>76</v>
      </c>
      <c r="R81" s="78">
        <f t="shared" si="23"/>
        <v>3358</v>
      </c>
      <c r="S81" s="78">
        <f t="shared" si="23"/>
        <v>2420</v>
      </c>
      <c r="T81" s="78">
        <f t="shared" si="23"/>
        <v>4901</v>
      </c>
      <c r="U81" s="78">
        <f t="shared" si="23"/>
        <v>225</v>
      </c>
      <c r="V81" s="78">
        <f t="shared" si="23"/>
        <v>223</v>
      </c>
      <c r="W81" s="78">
        <f t="shared" si="23"/>
        <v>2018</v>
      </c>
      <c r="X81" s="78">
        <f t="shared" si="23"/>
        <v>4573</v>
      </c>
      <c r="Y81" s="78">
        <f t="shared" si="23"/>
        <v>1068</v>
      </c>
      <c r="Z81" s="78">
        <f t="shared" si="23"/>
        <v>16316</v>
      </c>
      <c r="AA81" s="78">
        <f t="shared" si="23"/>
        <v>9037</v>
      </c>
      <c r="AB81" s="78">
        <f t="shared" si="23"/>
        <v>9831</v>
      </c>
      <c r="AC81" s="78">
        <f t="shared" si="23"/>
        <v>515</v>
      </c>
      <c r="AD81" s="78">
        <f t="shared" si="23"/>
        <v>2260</v>
      </c>
      <c r="AE81" s="78">
        <f t="shared" si="23"/>
        <v>1425</v>
      </c>
      <c r="AF81" s="78">
        <f t="shared" si="23"/>
        <v>4789</v>
      </c>
      <c r="AG81" s="78">
        <f t="shared" si="23"/>
        <v>237275</v>
      </c>
      <c r="AH81" s="78" t="s">
        <v>76</v>
      </c>
      <c r="AI81" s="143">
        <f t="shared" si="23"/>
        <v>1441</v>
      </c>
      <c r="AJ81" s="78">
        <f t="shared" si="23"/>
        <v>1717</v>
      </c>
      <c r="AK81" s="78">
        <f t="shared" si="23"/>
        <v>1605</v>
      </c>
      <c r="AL81" s="78">
        <f t="shared" si="23"/>
        <v>996</v>
      </c>
      <c r="AM81" s="78">
        <f t="shared" si="23"/>
        <v>530</v>
      </c>
      <c r="AN81" s="78">
        <f t="shared" si="23"/>
        <v>16797</v>
      </c>
      <c r="AO81" s="78">
        <f t="shared" si="23"/>
        <v>2442</v>
      </c>
      <c r="AP81" s="78">
        <f t="shared" si="23"/>
        <v>209348</v>
      </c>
      <c r="AQ81" s="78">
        <f t="shared" si="23"/>
        <v>476</v>
      </c>
      <c r="AR81" s="78">
        <f t="shared" si="23"/>
        <v>1677</v>
      </c>
      <c r="AS81" s="78">
        <f t="shared" si="23"/>
        <v>730</v>
      </c>
      <c r="AT81" s="78">
        <f t="shared" si="23"/>
        <v>7670</v>
      </c>
      <c r="AU81" s="78">
        <f t="shared" si="23"/>
        <v>11859</v>
      </c>
      <c r="AV81" s="78">
        <f t="shared" si="23"/>
        <v>32839</v>
      </c>
      <c r="AW81" s="78">
        <f t="shared" si="23"/>
        <v>2174</v>
      </c>
      <c r="AX81" s="78">
        <f t="shared" si="23"/>
        <v>3448</v>
      </c>
      <c r="AY81" s="78">
        <f t="shared" si="23"/>
        <v>6892</v>
      </c>
      <c r="AZ81" s="78">
        <f t="shared" si="23"/>
        <v>3849</v>
      </c>
      <c r="BA81" s="78">
        <f t="shared" si="23"/>
        <v>556406</v>
      </c>
      <c r="BB81" s="78">
        <f t="shared" si="23"/>
        <v>472</v>
      </c>
      <c r="BC81" s="78">
        <f t="shared" si="23"/>
        <v>833</v>
      </c>
      <c r="BD81" s="137">
        <f t="shared" si="22"/>
        <v>1803970</v>
      </c>
      <c r="BE81" s="78">
        <f>BE82+BE90+BE100</f>
        <v>1803970</v>
      </c>
      <c r="BF81" s="78" t="s">
        <v>76</v>
      </c>
    </row>
    <row r="82" spans="1:58" s="10" customFormat="1" x14ac:dyDescent="0.2">
      <c r="A82" s="46" t="s">
        <v>198</v>
      </c>
      <c r="B82" s="35">
        <f>SUM(B83:B89)</f>
        <v>675108</v>
      </c>
      <c r="C82" s="35">
        <f t="shared" ref="C82:BC82" si="24">SUM(C83:C89)</f>
        <v>179</v>
      </c>
      <c r="D82" s="35">
        <f t="shared" si="24"/>
        <v>163</v>
      </c>
      <c r="E82" s="35">
        <f t="shared" si="24"/>
        <v>23</v>
      </c>
      <c r="F82" s="35">
        <f t="shared" si="24"/>
        <v>12979</v>
      </c>
      <c r="G82" s="35">
        <f t="shared" si="24"/>
        <v>566</v>
      </c>
      <c r="H82" s="35">
        <f t="shared" si="24"/>
        <v>8988</v>
      </c>
      <c r="I82" s="35">
        <f t="shared" si="24"/>
        <v>246099</v>
      </c>
      <c r="J82" s="35">
        <f t="shared" si="24"/>
        <v>68418</v>
      </c>
      <c r="K82" s="35">
        <f t="shared" si="24"/>
        <v>6737</v>
      </c>
      <c r="L82" s="35">
        <f t="shared" si="24"/>
        <v>3384</v>
      </c>
      <c r="M82" s="35">
        <f t="shared" si="24"/>
        <v>1637</v>
      </c>
      <c r="N82" s="35">
        <f t="shared" si="24"/>
        <v>20108</v>
      </c>
      <c r="O82" s="35">
        <f t="shared" si="24"/>
        <v>4211</v>
      </c>
      <c r="P82" s="35">
        <f t="shared" si="24"/>
        <v>1025</v>
      </c>
      <c r="Q82" s="46" t="s">
        <v>198</v>
      </c>
      <c r="R82" s="35">
        <f t="shared" si="24"/>
        <v>668</v>
      </c>
      <c r="S82" s="35">
        <f t="shared" si="24"/>
        <v>420</v>
      </c>
      <c r="T82" s="35">
        <f t="shared" si="24"/>
        <v>1129</v>
      </c>
      <c r="U82" s="35">
        <f t="shared" si="24"/>
        <v>68</v>
      </c>
      <c r="V82" s="35">
        <f t="shared" si="24"/>
        <v>59</v>
      </c>
      <c r="W82" s="35">
        <f t="shared" si="24"/>
        <v>539</v>
      </c>
      <c r="X82" s="35">
        <f t="shared" si="24"/>
        <v>619</v>
      </c>
      <c r="Y82" s="35">
        <f t="shared" si="24"/>
        <v>541</v>
      </c>
      <c r="Z82" s="35">
        <f t="shared" si="24"/>
        <v>6322</v>
      </c>
      <c r="AA82" s="35">
        <f t="shared" si="24"/>
        <v>3848</v>
      </c>
      <c r="AB82" s="35">
        <f t="shared" si="24"/>
        <v>3870</v>
      </c>
      <c r="AC82" s="35">
        <f t="shared" si="24"/>
        <v>88</v>
      </c>
      <c r="AD82" s="35">
        <f t="shared" si="24"/>
        <v>1063</v>
      </c>
      <c r="AE82" s="35">
        <f t="shared" si="24"/>
        <v>739</v>
      </c>
      <c r="AF82" s="35">
        <f t="shared" si="24"/>
        <v>3057</v>
      </c>
      <c r="AG82" s="35">
        <f t="shared" si="24"/>
        <v>213975</v>
      </c>
      <c r="AH82" s="34" t="s">
        <v>198</v>
      </c>
      <c r="AI82" s="149">
        <f t="shared" si="24"/>
        <v>449</v>
      </c>
      <c r="AJ82" s="35">
        <f t="shared" si="24"/>
        <v>788</v>
      </c>
      <c r="AK82" s="35">
        <f t="shared" si="24"/>
        <v>679</v>
      </c>
      <c r="AL82" s="35">
        <f t="shared" si="24"/>
        <v>220</v>
      </c>
      <c r="AM82" s="35">
        <f t="shared" si="24"/>
        <v>111</v>
      </c>
      <c r="AN82" s="35">
        <f t="shared" si="24"/>
        <v>5767</v>
      </c>
      <c r="AO82" s="35">
        <f t="shared" si="24"/>
        <v>262</v>
      </c>
      <c r="AP82" s="35">
        <f t="shared" si="24"/>
        <v>6915</v>
      </c>
      <c r="AQ82" s="35">
        <f t="shared" si="24"/>
        <v>36</v>
      </c>
      <c r="AR82" s="35">
        <f t="shared" si="24"/>
        <v>40</v>
      </c>
      <c r="AS82" s="35">
        <f t="shared" si="24"/>
        <v>7</v>
      </c>
      <c r="AT82" s="35">
        <f t="shared" si="24"/>
        <v>890</v>
      </c>
      <c r="AU82" s="35">
        <f t="shared" si="24"/>
        <v>373</v>
      </c>
      <c r="AV82" s="35">
        <f t="shared" si="24"/>
        <v>434</v>
      </c>
      <c r="AW82" s="35">
        <f t="shared" si="24"/>
        <v>129</v>
      </c>
      <c r="AX82" s="35">
        <f t="shared" si="24"/>
        <v>1061</v>
      </c>
      <c r="AY82" s="35">
        <f t="shared" si="24"/>
        <v>754</v>
      </c>
      <c r="AZ82" s="35">
        <f t="shared" si="24"/>
        <v>622</v>
      </c>
      <c r="BA82" s="35">
        <f t="shared" si="24"/>
        <v>43708</v>
      </c>
      <c r="BB82" s="35">
        <f t="shared" si="24"/>
        <v>91</v>
      </c>
      <c r="BC82" s="35">
        <f t="shared" si="24"/>
        <v>250</v>
      </c>
      <c r="BD82" s="47">
        <f t="shared" si="22"/>
        <v>675108</v>
      </c>
      <c r="BE82" s="35">
        <f>SUM(BE83:BE89)</f>
        <v>675108</v>
      </c>
      <c r="BF82" s="34" t="s">
        <v>198</v>
      </c>
    </row>
    <row r="83" spans="1:58" s="10" customFormat="1" x14ac:dyDescent="0.2">
      <c r="A83" s="44" t="s">
        <v>176</v>
      </c>
      <c r="B83" s="32">
        <v>439048</v>
      </c>
      <c r="C83" s="93">
        <v>97</v>
      </c>
      <c r="D83" s="36">
        <v>87</v>
      </c>
      <c r="E83" s="36">
        <v>0</v>
      </c>
      <c r="F83" s="93">
        <v>5092</v>
      </c>
      <c r="G83" s="36">
        <v>358</v>
      </c>
      <c r="H83" s="93">
        <v>4129</v>
      </c>
      <c r="I83" s="36">
        <v>72224</v>
      </c>
      <c r="J83" s="91">
        <v>59282</v>
      </c>
      <c r="K83" s="36">
        <v>3210</v>
      </c>
      <c r="L83" s="93">
        <v>2199</v>
      </c>
      <c r="M83" s="36">
        <v>1178</v>
      </c>
      <c r="N83" s="93">
        <v>15607</v>
      </c>
      <c r="O83" s="36">
        <v>2046</v>
      </c>
      <c r="P83" s="93">
        <v>510</v>
      </c>
      <c r="Q83" s="44" t="s">
        <v>176</v>
      </c>
      <c r="R83" s="36">
        <v>427</v>
      </c>
      <c r="S83" s="44">
        <v>333</v>
      </c>
      <c r="T83" s="36">
        <v>771</v>
      </c>
      <c r="U83" s="93">
        <v>31</v>
      </c>
      <c r="V83" s="115">
        <v>52</v>
      </c>
      <c r="W83" s="93">
        <v>467</v>
      </c>
      <c r="X83" s="36">
        <v>505</v>
      </c>
      <c r="Y83" s="93">
        <v>308</v>
      </c>
      <c r="Z83" s="36">
        <v>3539</v>
      </c>
      <c r="AA83" s="93">
        <v>649</v>
      </c>
      <c r="AB83" s="36">
        <v>3282</v>
      </c>
      <c r="AC83" s="93">
        <v>39</v>
      </c>
      <c r="AD83" s="36">
        <v>792</v>
      </c>
      <c r="AE83" s="93">
        <v>622</v>
      </c>
      <c r="AF83" s="36">
        <v>2813</v>
      </c>
      <c r="AG83" s="93">
        <v>206347</v>
      </c>
      <c r="AH83" s="36" t="s">
        <v>176</v>
      </c>
      <c r="AI83" s="93">
        <v>355</v>
      </c>
      <c r="AJ83" s="36">
        <v>569</v>
      </c>
      <c r="AK83" s="93">
        <v>367</v>
      </c>
      <c r="AL83" s="36">
        <v>148</v>
      </c>
      <c r="AM83" s="93">
        <v>62</v>
      </c>
      <c r="AN83" s="36">
        <v>5254</v>
      </c>
      <c r="AO83" s="93">
        <v>173</v>
      </c>
      <c r="AP83" s="36">
        <v>5378</v>
      </c>
      <c r="AQ83" s="93">
        <v>26</v>
      </c>
      <c r="AR83" s="36">
        <v>6</v>
      </c>
      <c r="AS83" s="93">
        <v>0</v>
      </c>
      <c r="AT83" s="36">
        <v>698</v>
      </c>
      <c r="AU83" s="93">
        <v>257</v>
      </c>
      <c r="AV83" s="36">
        <v>267</v>
      </c>
      <c r="AW83" s="93">
        <v>62</v>
      </c>
      <c r="AX83" s="36">
        <v>1018</v>
      </c>
      <c r="AY83" s="93">
        <v>369</v>
      </c>
      <c r="AZ83" s="36">
        <v>414</v>
      </c>
      <c r="BA83" s="93">
        <v>36429</v>
      </c>
      <c r="BB83" s="36">
        <v>39</v>
      </c>
      <c r="BC83" s="57">
        <v>161</v>
      </c>
      <c r="BD83" s="35">
        <f t="shared" si="22"/>
        <v>439048</v>
      </c>
      <c r="BE83" s="32">
        <v>439048</v>
      </c>
      <c r="BF83" s="36" t="s">
        <v>176</v>
      </c>
    </row>
    <row r="84" spans="1:58" s="10" customFormat="1" x14ac:dyDescent="0.2">
      <c r="A84" s="44" t="s">
        <v>195</v>
      </c>
      <c r="B84" s="32">
        <v>68576</v>
      </c>
      <c r="C84" s="93">
        <v>27</v>
      </c>
      <c r="D84" s="36">
        <v>21</v>
      </c>
      <c r="E84" s="36">
        <v>0</v>
      </c>
      <c r="F84" s="93">
        <v>2533</v>
      </c>
      <c r="G84" s="36">
        <v>39</v>
      </c>
      <c r="H84" s="93">
        <v>2905</v>
      </c>
      <c r="I84" s="36">
        <v>44916</v>
      </c>
      <c r="J84" s="91">
        <v>2857</v>
      </c>
      <c r="K84" s="36">
        <v>1525</v>
      </c>
      <c r="L84" s="93">
        <v>599</v>
      </c>
      <c r="M84" s="36">
        <v>155</v>
      </c>
      <c r="N84" s="93">
        <v>1779</v>
      </c>
      <c r="O84" s="36">
        <v>1166</v>
      </c>
      <c r="P84" s="51">
        <v>223</v>
      </c>
      <c r="Q84" s="44" t="s">
        <v>195</v>
      </c>
      <c r="R84" s="36">
        <v>54</v>
      </c>
      <c r="S84" s="102">
        <v>23</v>
      </c>
      <c r="T84" s="52">
        <v>112</v>
      </c>
      <c r="U84" s="93">
        <v>19</v>
      </c>
      <c r="V84" s="36">
        <v>0</v>
      </c>
      <c r="W84" s="93">
        <v>26</v>
      </c>
      <c r="X84" s="36">
        <v>43</v>
      </c>
      <c r="Y84" s="93">
        <v>142</v>
      </c>
      <c r="Z84" s="36">
        <v>1240</v>
      </c>
      <c r="AA84" s="93">
        <v>1332</v>
      </c>
      <c r="AB84" s="36">
        <v>195</v>
      </c>
      <c r="AC84" s="93">
        <v>16</v>
      </c>
      <c r="AD84" s="36">
        <v>60</v>
      </c>
      <c r="AE84" s="93">
        <v>27</v>
      </c>
      <c r="AF84" s="36">
        <v>74</v>
      </c>
      <c r="AG84" s="93">
        <v>2657</v>
      </c>
      <c r="AH84" s="36" t="s">
        <v>195</v>
      </c>
      <c r="AI84" s="93">
        <v>31</v>
      </c>
      <c r="AJ84" s="36">
        <v>47</v>
      </c>
      <c r="AK84" s="93">
        <v>86</v>
      </c>
      <c r="AL84" s="36">
        <v>6</v>
      </c>
      <c r="AM84" s="93">
        <v>19</v>
      </c>
      <c r="AN84" s="36">
        <v>160</v>
      </c>
      <c r="AO84" s="93">
        <v>19</v>
      </c>
      <c r="AP84" s="36">
        <v>250</v>
      </c>
      <c r="AQ84" s="93">
        <v>5</v>
      </c>
      <c r="AR84" s="36">
        <v>13</v>
      </c>
      <c r="AS84" s="93">
        <v>0</v>
      </c>
      <c r="AT84" s="36">
        <v>71</v>
      </c>
      <c r="AU84" s="93">
        <v>36</v>
      </c>
      <c r="AV84" s="36">
        <v>21</v>
      </c>
      <c r="AW84" s="93">
        <v>14</v>
      </c>
      <c r="AX84" s="36">
        <v>0</v>
      </c>
      <c r="AY84" s="93">
        <v>200</v>
      </c>
      <c r="AZ84" s="36">
        <v>30</v>
      </c>
      <c r="BA84" s="93">
        <v>2776</v>
      </c>
      <c r="BB84" s="36">
        <v>14</v>
      </c>
      <c r="BC84" s="57">
        <v>13</v>
      </c>
      <c r="BD84" s="35">
        <f t="shared" si="22"/>
        <v>68576</v>
      </c>
      <c r="BE84" s="32">
        <v>68576</v>
      </c>
      <c r="BF84" s="36" t="s">
        <v>195</v>
      </c>
    </row>
    <row r="85" spans="1:58" s="10" customFormat="1" x14ac:dyDescent="0.2">
      <c r="A85" s="44" t="s">
        <v>233</v>
      </c>
      <c r="B85" s="32">
        <v>23044</v>
      </c>
      <c r="C85" s="93">
        <v>5</v>
      </c>
      <c r="D85" s="36">
        <v>0</v>
      </c>
      <c r="E85" s="36">
        <v>5</v>
      </c>
      <c r="F85" s="93">
        <v>1018</v>
      </c>
      <c r="G85" s="66">
        <v>0</v>
      </c>
      <c r="H85" s="102">
        <v>319</v>
      </c>
      <c r="I85" s="36">
        <v>16024</v>
      </c>
      <c r="J85" s="91">
        <v>858</v>
      </c>
      <c r="K85" s="36">
        <v>509</v>
      </c>
      <c r="L85" s="93">
        <v>69</v>
      </c>
      <c r="M85" s="36">
        <v>26</v>
      </c>
      <c r="N85" s="93">
        <v>108</v>
      </c>
      <c r="O85" s="36">
        <v>174</v>
      </c>
      <c r="P85" s="51">
        <v>31</v>
      </c>
      <c r="Q85" s="44" t="s">
        <v>233</v>
      </c>
      <c r="R85" s="66">
        <v>26</v>
      </c>
      <c r="S85" s="102">
        <v>12</v>
      </c>
      <c r="T85" s="52">
        <v>27</v>
      </c>
      <c r="U85" s="91">
        <v>14</v>
      </c>
      <c r="V85" s="52">
        <v>0</v>
      </c>
      <c r="W85" s="91">
        <v>0</v>
      </c>
      <c r="X85" s="66">
        <v>0</v>
      </c>
      <c r="Y85" s="91">
        <v>23</v>
      </c>
      <c r="Z85" s="66">
        <v>230</v>
      </c>
      <c r="AA85" s="91">
        <v>191</v>
      </c>
      <c r="AB85" s="66">
        <v>58</v>
      </c>
      <c r="AC85" s="91">
        <v>13</v>
      </c>
      <c r="AD85" s="66">
        <v>73</v>
      </c>
      <c r="AE85" s="91">
        <v>31</v>
      </c>
      <c r="AF85" s="66">
        <v>15</v>
      </c>
      <c r="AG85" s="91">
        <v>1441</v>
      </c>
      <c r="AH85" s="36" t="s">
        <v>233</v>
      </c>
      <c r="AI85" s="93">
        <v>0</v>
      </c>
      <c r="AJ85" s="36">
        <v>20</v>
      </c>
      <c r="AK85" s="93">
        <v>66</v>
      </c>
      <c r="AL85" s="36">
        <v>7</v>
      </c>
      <c r="AM85" s="93">
        <v>15</v>
      </c>
      <c r="AN85" s="36">
        <v>135</v>
      </c>
      <c r="AO85" s="93">
        <v>15</v>
      </c>
      <c r="AP85" s="36">
        <v>487</v>
      </c>
      <c r="AQ85" s="93">
        <v>5</v>
      </c>
      <c r="AR85" s="36">
        <v>14</v>
      </c>
      <c r="AS85" s="93">
        <v>0</v>
      </c>
      <c r="AT85" s="36">
        <v>13</v>
      </c>
      <c r="AU85" s="93">
        <v>29</v>
      </c>
      <c r="AV85" s="36">
        <v>33</v>
      </c>
      <c r="AW85" s="93">
        <v>0</v>
      </c>
      <c r="AX85" s="36">
        <v>0</v>
      </c>
      <c r="AY85" s="93">
        <v>48</v>
      </c>
      <c r="AZ85" s="36">
        <v>40</v>
      </c>
      <c r="BA85" s="93">
        <v>817</v>
      </c>
      <c r="BB85" s="36">
        <v>0</v>
      </c>
      <c r="BC85" s="57">
        <v>0</v>
      </c>
      <c r="BD85" s="35">
        <f t="shared" si="22"/>
        <v>23044</v>
      </c>
      <c r="BE85" s="32">
        <v>23044</v>
      </c>
      <c r="BF85" s="36" t="s">
        <v>233</v>
      </c>
    </row>
    <row r="86" spans="1:58" x14ac:dyDescent="0.2">
      <c r="A86" s="44" t="s">
        <v>196</v>
      </c>
      <c r="B86" s="39">
        <v>61228</v>
      </c>
      <c r="C86" s="91">
        <v>14</v>
      </c>
      <c r="D86" s="66">
        <v>15</v>
      </c>
      <c r="E86" s="66">
        <v>0</v>
      </c>
      <c r="F86" s="91">
        <v>683</v>
      </c>
      <c r="G86" s="66">
        <v>71</v>
      </c>
      <c r="H86" s="91">
        <v>252</v>
      </c>
      <c r="I86" s="66">
        <v>52700</v>
      </c>
      <c r="J86" s="91">
        <v>2602</v>
      </c>
      <c r="K86" s="66">
        <v>188</v>
      </c>
      <c r="L86" s="103">
        <v>187</v>
      </c>
      <c r="M86" s="106">
        <v>67</v>
      </c>
      <c r="N86" s="102">
        <v>668</v>
      </c>
      <c r="O86" s="52">
        <v>190</v>
      </c>
      <c r="P86" s="51">
        <v>52</v>
      </c>
      <c r="Q86" s="44" t="s">
        <v>196</v>
      </c>
      <c r="R86" s="66">
        <v>21</v>
      </c>
      <c r="S86" s="102">
        <v>17</v>
      </c>
      <c r="T86" s="66">
        <v>23</v>
      </c>
      <c r="U86" s="91">
        <v>0</v>
      </c>
      <c r="V86" s="52">
        <v>0</v>
      </c>
      <c r="W86" s="91">
        <v>8</v>
      </c>
      <c r="X86" s="66">
        <v>24</v>
      </c>
      <c r="Y86" s="91">
        <v>0</v>
      </c>
      <c r="Z86" s="66">
        <v>199</v>
      </c>
      <c r="AA86" s="91">
        <v>281</v>
      </c>
      <c r="AB86" s="66">
        <v>86</v>
      </c>
      <c r="AC86" s="91">
        <v>6</v>
      </c>
      <c r="AD86" s="66">
        <v>44</v>
      </c>
      <c r="AE86" s="91">
        <v>12</v>
      </c>
      <c r="AF86" s="66">
        <v>34</v>
      </c>
      <c r="AG86" s="91">
        <v>1378</v>
      </c>
      <c r="AH86" s="36" t="s">
        <v>196</v>
      </c>
      <c r="AI86" s="93">
        <v>12</v>
      </c>
      <c r="AJ86" s="36">
        <v>13</v>
      </c>
      <c r="AK86" s="93">
        <v>52</v>
      </c>
      <c r="AL86" s="52">
        <v>6</v>
      </c>
      <c r="AM86" s="102">
        <v>8</v>
      </c>
      <c r="AN86" s="36">
        <v>56</v>
      </c>
      <c r="AO86" s="93">
        <v>0</v>
      </c>
      <c r="AP86" s="36">
        <v>210</v>
      </c>
      <c r="AQ86" s="93">
        <v>0</v>
      </c>
      <c r="AR86" s="36">
        <v>0</v>
      </c>
      <c r="AS86" s="93">
        <v>7</v>
      </c>
      <c r="AT86" s="36">
        <v>9</v>
      </c>
      <c r="AU86" s="93">
        <v>9</v>
      </c>
      <c r="AV86" s="36">
        <v>36</v>
      </c>
      <c r="AW86" s="93">
        <v>7</v>
      </c>
      <c r="AX86" s="36">
        <v>13</v>
      </c>
      <c r="AY86" s="134">
        <v>30</v>
      </c>
      <c r="AZ86" s="120">
        <v>18</v>
      </c>
      <c r="BA86" s="129">
        <v>914</v>
      </c>
      <c r="BB86" s="121">
        <v>0</v>
      </c>
      <c r="BC86" s="58">
        <v>6</v>
      </c>
      <c r="BD86" s="35">
        <f t="shared" si="22"/>
        <v>61228</v>
      </c>
      <c r="BE86" s="39">
        <v>61228</v>
      </c>
      <c r="BF86" s="36" t="s">
        <v>196</v>
      </c>
    </row>
    <row r="87" spans="1:58" x14ac:dyDescent="0.2">
      <c r="A87" s="44" t="s">
        <v>197</v>
      </c>
      <c r="B87" s="60">
        <v>28026</v>
      </c>
      <c r="C87" s="91">
        <v>0</v>
      </c>
      <c r="D87" s="67">
        <v>17</v>
      </c>
      <c r="E87" s="67">
        <v>7</v>
      </c>
      <c r="F87" s="100">
        <v>1063</v>
      </c>
      <c r="G87" s="67">
        <v>0</v>
      </c>
      <c r="H87" s="100">
        <v>246</v>
      </c>
      <c r="I87" s="67">
        <v>21466</v>
      </c>
      <c r="J87" s="100">
        <v>793</v>
      </c>
      <c r="K87" s="67">
        <v>343</v>
      </c>
      <c r="L87" s="100">
        <v>107</v>
      </c>
      <c r="M87" s="111">
        <v>106</v>
      </c>
      <c r="N87" s="114">
        <v>1170</v>
      </c>
      <c r="O87" s="115">
        <v>150</v>
      </c>
      <c r="P87" s="51">
        <v>77</v>
      </c>
      <c r="Q87" s="44" t="s">
        <v>197</v>
      </c>
      <c r="R87" s="67">
        <v>17</v>
      </c>
      <c r="S87" s="102">
        <v>0</v>
      </c>
      <c r="T87" s="67">
        <v>92</v>
      </c>
      <c r="U87" s="100">
        <v>0</v>
      </c>
      <c r="V87" s="52">
        <v>0</v>
      </c>
      <c r="W87" s="100">
        <v>12</v>
      </c>
      <c r="X87" s="67">
        <v>6</v>
      </c>
      <c r="Y87" s="100">
        <v>28</v>
      </c>
      <c r="Z87" s="67">
        <v>180</v>
      </c>
      <c r="AA87" s="100">
        <v>259</v>
      </c>
      <c r="AB87" s="67">
        <v>62</v>
      </c>
      <c r="AC87" s="100">
        <v>8</v>
      </c>
      <c r="AD87" s="67">
        <v>10</v>
      </c>
      <c r="AE87" s="100">
        <v>0</v>
      </c>
      <c r="AF87" s="67">
        <v>23</v>
      </c>
      <c r="AG87" s="100">
        <v>904</v>
      </c>
      <c r="AH87" s="36" t="s">
        <v>197</v>
      </c>
      <c r="AI87" s="95">
        <v>13</v>
      </c>
      <c r="AJ87" s="90">
        <v>24</v>
      </c>
      <c r="AK87" s="95">
        <v>16</v>
      </c>
      <c r="AL87" s="115">
        <v>8</v>
      </c>
      <c r="AM87" s="117">
        <v>0</v>
      </c>
      <c r="AN87" s="115">
        <v>24</v>
      </c>
      <c r="AO87" s="117">
        <v>0</v>
      </c>
      <c r="AP87" s="115">
        <v>59</v>
      </c>
      <c r="AQ87" s="117">
        <v>0</v>
      </c>
      <c r="AR87" s="115">
        <v>0</v>
      </c>
      <c r="AS87" s="117">
        <v>0</v>
      </c>
      <c r="AT87" s="115">
        <v>37</v>
      </c>
      <c r="AU87" s="117">
        <v>13</v>
      </c>
      <c r="AV87" s="115">
        <v>0</v>
      </c>
      <c r="AW87" s="117">
        <v>32</v>
      </c>
      <c r="AX87" s="115">
        <v>0</v>
      </c>
      <c r="AY87" s="117">
        <v>12</v>
      </c>
      <c r="AZ87" s="115">
        <v>14</v>
      </c>
      <c r="BA87" s="117">
        <v>628</v>
      </c>
      <c r="BB87" s="115">
        <v>0</v>
      </c>
      <c r="BC87" s="134">
        <v>0</v>
      </c>
      <c r="BD87" s="35">
        <f t="shared" si="22"/>
        <v>28026</v>
      </c>
      <c r="BE87" s="60">
        <v>28026</v>
      </c>
      <c r="BF87" s="36" t="s">
        <v>197</v>
      </c>
    </row>
    <row r="88" spans="1:58" x14ac:dyDescent="0.2">
      <c r="A88" s="92" t="s">
        <v>234</v>
      </c>
      <c r="B88" s="60">
        <v>20673</v>
      </c>
      <c r="C88" s="91">
        <v>7</v>
      </c>
      <c r="D88" s="67">
        <v>0</v>
      </c>
      <c r="E88" s="67">
        <v>0</v>
      </c>
      <c r="F88" s="100">
        <v>881</v>
      </c>
      <c r="G88" s="67">
        <v>21</v>
      </c>
      <c r="H88" s="100">
        <v>267</v>
      </c>
      <c r="I88" s="67">
        <v>14494</v>
      </c>
      <c r="J88" s="100">
        <v>804</v>
      </c>
      <c r="K88" s="67">
        <v>356</v>
      </c>
      <c r="L88" s="100">
        <v>73</v>
      </c>
      <c r="M88" s="111">
        <v>50</v>
      </c>
      <c r="N88" s="114">
        <v>338</v>
      </c>
      <c r="O88" s="115">
        <v>155</v>
      </c>
      <c r="P88" s="51">
        <v>34</v>
      </c>
      <c r="Q88" s="92" t="s">
        <v>234</v>
      </c>
      <c r="R88" s="67">
        <v>48</v>
      </c>
      <c r="S88" s="102">
        <v>35</v>
      </c>
      <c r="T88" s="67">
        <v>33</v>
      </c>
      <c r="U88" s="100">
        <v>0</v>
      </c>
      <c r="V88" s="52">
        <v>0</v>
      </c>
      <c r="W88" s="100">
        <v>13</v>
      </c>
      <c r="X88" s="67">
        <v>6</v>
      </c>
      <c r="Y88" s="100">
        <v>15</v>
      </c>
      <c r="Z88" s="67">
        <v>603</v>
      </c>
      <c r="AA88" s="100">
        <v>479</v>
      </c>
      <c r="AB88" s="67">
        <v>103</v>
      </c>
      <c r="AC88" s="100">
        <v>0</v>
      </c>
      <c r="AD88" s="67">
        <v>12</v>
      </c>
      <c r="AE88" s="100">
        <v>13</v>
      </c>
      <c r="AF88" s="67">
        <v>28</v>
      </c>
      <c r="AG88" s="100">
        <v>467</v>
      </c>
      <c r="AH88" s="90" t="s">
        <v>234</v>
      </c>
      <c r="AI88" s="95">
        <v>9</v>
      </c>
      <c r="AJ88" s="90">
        <v>36</v>
      </c>
      <c r="AK88" s="95">
        <v>28</v>
      </c>
      <c r="AL88" s="115">
        <v>13</v>
      </c>
      <c r="AM88" s="117">
        <v>0</v>
      </c>
      <c r="AN88" s="115">
        <v>50</v>
      </c>
      <c r="AO88" s="117">
        <v>36</v>
      </c>
      <c r="AP88" s="115">
        <v>234</v>
      </c>
      <c r="AQ88" s="117">
        <v>0</v>
      </c>
      <c r="AR88" s="115">
        <v>0</v>
      </c>
      <c r="AS88" s="117">
        <v>0</v>
      </c>
      <c r="AT88" s="115">
        <v>27</v>
      </c>
      <c r="AU88" s="117">
        <v>7</v>
      </c>
      <c r="AV88" s="115">
        <v>46</v>
      </c>
      <c r="AW88" s="117">
        <v>0</v>
      </c>
      <c r="AX88" s="115">
        <v>0</v>
      </c>
      <c r="AY88" s="117">
        <v>30</v>
      </c>
      <c r="AZ88" s="115">
        <v>42</v>
      </c>
      <c r="BA88" s="117">
        <v>751</v>
      </c>
      <c r="BB88" s="115">
        <v>0</v>
      </c>
      <c r="BC88" s="134">
        <v>29</v>
      </c>
      <c r="BD88" s="35">
        <f t="shared" si="22"/>
        <v>20673</v>
      </c>
      <c r="BE88" s="60">
        <v>20673</v>
      </c>
      <c r="BF88" s="90" t="s">
        <v>234</v>
      </c>
    </row>
    <row r="89" spans="1:58" ht="16" thickBot="1" x14ac:dyDescent="0.25">
      <c r="A89" s="75" t="s">
        <v>177</v>
      </c>
      <c r="B89" s="42">
        <v>34513</v>
      </c>
      <c r="C89" s="86">
        <v>29</v>
      </c>
      <c r="D89" s="83">
        <v>23</v>
      </c>
      <c r="E89" s="83">
        <v>11</v>
      </c>
      <c r="F89" s="88">
        <v>1709</v>
      </c>
      <c r="G89" s="83">
        <v>77</v>
      </c>
      <c r="H89" s="88">
        <v>870</v>
      </c>
      <c r="I89" s="83">
        <v>24275</v>
      </c>
      <c r="J89" s="88">
        <v>1222</v>
      </c>
      <c r="K89" s="83">
        <v>606</v>
      </c>
      <c r="L89" s="88">
        <v>150</v>
      </c>
      <c r="M89" s="83">
        <v>55</v>
      </c>
      <c r="N89" s="88">
        <v>438</v>
      </c>
      <c r="O89" s="83">
        <v>330</v>
      </c>
      <c r="P89" s="65">
        <v>98</v>
      </c>
      <c r="Q89" s="75" t="s">
        <v>177</v>
      </c>
      <c r="R89" s="83">
        <v>75</v>
      </c>
      <c r="S89" s="65">
        <v>0</v>
      </c>
      <c r="T89" s="83">
        <v>71</v>
      </c>
      <c r="U89" s="88">
        <v>4</v>
      </c>
      <c r="V89" s="65">
        <v>7</v>
      </c>
      <c r="W89" s="88">
        <v>13</v>
      </c>
      <c r="X89" s="83">
        <v>35</v>
      </c>
      <c r="Y89" s="88">
        <v>25</v>
      </c>
      <c r="Z89" s="83">
        <v>331</v>
      </c>
      <c r="AA89" s="88">
        <v>657</v>
      </c>
      <c r="AB89" s="83">
        <v>84</v>
      </c>
      <c r="AC89" s="88">
        <v>6</v>
      </c>
      <c r="AD89" s="83">
        <v>72</v>
      </c>
      <c r="AE89" s="88">
        <v>34</v>
      </c>
      <c r="AF89" s="83">
        <v>70</v>
      </c>
      <c r="AG89" s="88">
        <v>781</v>
      </c>
      <c r="AH89" s="68" t="s">
        <v>177</v>
      </c>
      <c r="AI89" s="88">
        <v>29</v>
      </c>
      <c r="AJ89" s="83">
        <v>79</v>
      </c>
      <c r="AK89" s="88">
        <v>64</v>
      </c>
      <c r="AL89" s="83">
        <v>32</v>
      </c>
      <c r="AM89" s="88">
        <v>7</v>
      </c>
      <c r="AN89" s="83">
        <v>88</v>
      </c>
      <c r="AO89" s="88">
        <v>19</v>
      </c>
      <c r="AP89" s="83">
        <v>297</v>
      </c>
      <c r="AQ89" s="88">
        <v>0</v>
      </c>
      <c r="AR89" s="83">
        <v>7</v>
      </c>
      <c r="AS89" s="88">
        <v>0</v>
      </c>
      <c r="AT89" s="83">
        <v>35</v>
      </c>
      <c r="AU89" s="88">
        <v>22</v>
      </c>
      <c r="AV89" s="83">
        <v>31</v>
      </c>
      <c r="AW89" s="88">
        <v>14</v>
      </c>
      <c r="AX89" s="83">
        <v>30</v>
      </c>
      <c r="AY89" s="88">
        <v>65</v>
      </c>
      <c r="AZ89" s="83">
        <v>64</v>
      </c>
      <c r="BA89" s="88">
        <v>1393</v>
      </c>
      <c r="BB89" s="83">
        <v>38</v>
      </c>
      <c r="BC89" s="88">
        <v>41</v>
      </c>
      <c r="BD89" s="85">
        <f t="shared" si="22"/>
        <v>34513</v>
      </c>
      <c r="BE89" s="42">
        <v>34513</v>
      </c>
      <c r="BF89" s="68" t="s">
        <v>177</v>
      </c>
    </row>
    <row r="90" spans="1:58" x14ac:dyDescent="0.2">
      <c r="A90" s="44" t="s">
        <v>199</v>
      </c>
      <c r="B90" s="32">
        <f>B91+B92</f>
        <v>873624</v>
      </c>
      <c r="C90" s="32">
        <f t="shared" ref="C90:BC90" si="25">C91+C92</f>
        <v>116</v>
      </c>
      <c r="D90" s="32">
        <f t="shared" si="25"/>
        <v>54</v>
      </c>
      <c r="E90" s="32">
        <f t="shared" si="25"/>
        <v>93</v>
      </c>
      <c r="F90" s="32">
        <f t="shared" si="25"/>
        <v>3322</v>
      </c>
      <c r="G90" s="32">
        <f t="shared" si="25"/>
        <v>260</v>
      </c>
      <c r="H90" s="32">
        <f t="shared" si="25"/>
        <v>1496</v>
      </c>
      <c r="I90" s="32">
        <f t="shared" si="25"/>
        <v>31904</v>
      </c>
      <c r="J90" s="32">
        <f t="shared" si="25"/>
        <v>4562</v>
      </c>
      <c r="K90" s="32">
        <f t="shared" si="25"/>
        <v>2715</v>
      </c>
      <c r="L90" s="32">
        <f t="shared" si="25"/>
        <v>3711</v>
      </c>
      <c r="M90" s="32">
        <f t="shared" si="25"/>
        <v>5405</v>
      </c>
      <c r="N90" s="32">
        <f t="shared" si="25"/>
        <v>54384</v>
      </c>
      <c r="O90" s="32">
        <f t="shared" si="25"/>
        <v>8522</v>
      </c>
      <c r="P90" s="32">
        <f t="shared" si="25"/>
        <v>2775</v>
      </c>
      <c r="Q90" s="44" t="s">
        <v>199</v>
      </c>
      <c r="R90" s="32">
        <f t="shared" si="25"/>
        <v>1205</v>
      </c>
      <c r="S90" s="32">
        <f t="shared" si="25"/>
        <v>1413</v>
      </c>
      <c r="T90" s="32">
        <f t="shared" si="25"/>
        <v>2759</v>
      </c>
      <c r="U90" s="32">
        <f t="shared" si="25"/>
        <v>94</v>
      </c>
      <c r="V90" s="32">
        <f t="shared" si="25"/>
        <v>122</v>
      </c>
      <c r="W90" s="32">
        <f t="shared" si="25"/>
        <v>1195</v>
      </c>
      <c r="X90" s="32">
        <f t="shared" si="25"/>
        <v>3386</v>
      </c>
      <c r="Y90" s="32">
        <f t="shared" si="25"/>
        <v>247</v>
      </c>
      <c r="Z90" s="32">
        <f t="shared" si="25"/>
        <v>2629</v>
      </c>
      <c r="AA90" s="32">
        <f t="shared" si="25"/>
        <v>1462</v>
      </c>
      <c r="AB90" s="32">
        <f t="shared" si="25"/>
        <v>1884</v>
      </c>
      <c r="AC90" s="32">
        <f t="shared" si="25"/>
        <v>245</v>
      </c>
      <c r="AD90" s="32">
        <f t="shared" si="25"/>
        <v>614</v>
      </c>
      <c r="AE90" s="32">
        <f t="shared" si="25"/>
        <v>314</v>
      </c>
      <c r="AF90" s="32">
        <f t="shared" si="25"/>
        <v>618</v>
      </c>
      <c r="AG90" s="32">
        <f t="shared" si="25"/>
        <v>8489</v>
      </c>
      <c r="AH90" s="36" t="s">
        <v>199</v>
      </c>
      <c r="AI90" s="146">
        <f t="shared" si="25"/>
        <v>407</v>
      </c>
      <c r="AJ90" s="32">
        <f t="shared" si="25"/>
        <v>409</v>
      </c>
      <c r="AK90" s="32">
        <f t="shared" si="25"/>
        <v>391</v>
      </c>
      <c r="AL90" s="32">
        <f t="shared" si="25"/>
        <v>363</v>
      </c>
      <c r="AM90" s="32">
        <f t="shared" si="25"/>
        <v>244</v>
      </c>
      <c r="AN90" s="32">
        <f t="shared" si="25"/>
        <v>8844</v>
      </c>
      <c r="AO90" s="32">
        <f t="shared" si="25"/>
        <v>1489</v>
      </c>
      <c r="AP90" s="32">
        <f t="shared" si="25"/>
        <v>196584</v>
      </c>
      <c r="AQ90" s="32">
        <f t="shared" si="25"/>
        <v>388</v>
      </c>
      <c r="AR90" s="32">
        <f t="shared" si="25"/>
        <v>1520</v>
      </c>
      <c r="AS90" s="32">
        <f t="shared" si="25"/>
        <v>691</v>
      </c>
      <c r="AT90" s="32">
        <f t="shared" si="25"/>
        <v>5709</v>
      </c>
      <c r="AU90" s="32">
        <f t="shared" si="25"/>
        <v>11103</v>
      </c>
      <c r="AV90" s="32">
        <f t="shared" si="25"/>
        <v>31555</v>
      </c>
      <c r="AW90" s="32">
        <f t="shared" si="25"/>
        <v>1470</v>
      </c>
      <c r="AX90" s="32">
        <f t="shared" si="25"/>
        <v>1985</v>
      </c>
      <c r="AY90" s="32">
        <f t="shared" si="25"/>
        <v>4934</v>
      </c>
      <c r="AZ90" s="32">
        <f t="shared" si="25"/>
        <v>2176</v>
      </c>
      <c r="BA90" s="32">
        <f t="shared" si="25"/>
        <v>456870</v>
      </c>
      <c r="BB90" s="32">
        <f t="shared" si="25"/>
        <v>226</v>
      </c>
      <c r="BC90" s="32">
        <f t="shared" si="25"/>
        <v>271</v>
      </c>
      <c r="BD90" s="35">
        <f t="shared" si="22"/>
        <v>873624</v>
      </c>
      <c r="BE90" s="32">
        <f>BE91+BE92</f>
        <v>873624</v>
      </c>
      <c r="BF90" s="36" t="s">
        <v>199</v>
      </c>
    </row>
    <row r="91" spans="1:58" x14ac:dyDescent="0.2">
      <c r="A91" s="44" t="s">
        <v>200</v>
      </c>
      <c r="B91" s="32">
        <v>759711</v>
      </c>
      <c r="C91" s="93">
        <v>55</v>
      </c>
      <c r="D91" s="36">
        <v>25</v>
      </c>
      <c r="E91" s="36">
        <v>66</v>
      </c>
      <c r="F91" s="93">
        <v>763</v>
      </c>
      <c r="G91" s="66">
        <v>145</v>
      </c>
      <c r="H91" s="102">
        <v>382</v>
      </c>
      <c r="I91" s="52">
        <v>4806</v>
      </c>
      <c r="J91" s="102">
        <v>1136</v>
      </c>
      <c r="K91" s="36">
        <v>1482</v>
      </c>
      <c r="L91" s="102">
        <v>2621</v>
      </c>
      <c r="M91" s="36">
        <v>5060</v>
      </c>
      <c r="N91" s="102">
        <v>50098</v>
      </c>
      <c r="O91" s="52">
        <v>7604</v>
      </c>
      <c r="P91" s="51">
        <v>2398</v>
      </c>
      <c r="Q91" s="44" t="s">
        <v>200</v>
      </c>
      <c r="R91" s="52">
        <v>968</v>
      </c>
      <c r="S91" s="102">
        <v>1224</v>
      </c>
      <c r="T91" s="52">
        <v>2298</v>
      </c>
      <c r="U91" s="102">
        <v>49</v>
      </c>
      <c r="V91" s="52">
        <v>68</v>
      </c>
      <c r="W91" s="102">
        <v>1123</v>
      </c>
      <c r="X91" s="52">
        <v>3149</v>
      </c>
      <c r="Y91" s="102">
        <v>111</v>
      </c>
      <c r="Z91" s="52">
        <v>744</v>
      </c>
      <c r="AA91" s="102">
        <v>246</v>
      </c>
      <c r="AB91" s="52">
        <v>724</v>
      </c>
      <c r="AC91" s="102">
        <v>135</v>
      </c>
      <c r="AD91" s="52">
        <v>331</v>
      </c>
      <c r="AE91" s="102">
        <v>107</v>
      </c>
      <c r="AF91" s="52">
        <v>294</v>
      </c>
      <c r="AG91" s="102">
        <v>3018</v>
      </c>
      <c r="AH91" s="36" t="s">
        <v>200</v>
      </c>
      <c r="AI91" s="102">
        <v>127</v>
      </c>
      <c r="AJ91" s="52">
        <v>238</v>
      </c>
      <c r="AK91" s="102">
        <v>214</v>
      </c>
      <c r="AL91" s="52">
        <v>149</v>
      </c>
      <c r="AM91" s="102">
        <v>216</v>
      </c>
      <c r="AN91" s="52">
        <v>1351</v>
      </c>
      <c r="AO91" s="102">
        <v>1306</v>
      </c>
      <c r="AP91" s="52">
        <v>193639</v>
      </c>
      <c r="AQ91" s="102">
        <v>361</v>
      </c>
      <c r="AR91" s="52">
        <v>1520</v>
      </c>
      <c r="AS91" s="102">
        <v>682</v>
      </c>
      <c r="AT91" s="52">
        <v>5442</v>
      </c>
      <c r="AU91" s="102">
        <v>11052</v>
      </c>
      <c r="AV91" s="52">
        <v>31303</v>
      </c>
      <c r="AW91" s="102">
        <v>1308</v>
      </c>
      <c r="AX91" s="52">
        <v>1817</v>
      </c>
      <c r="AY91" s="102">
        <v>4424</v>
      </c>
      <c r="AZ91" s="52">
        <v>1993</v>
      </c>
      <c r="BA91" s="102">
        <v>411008</v>
      </c>
      <c r="BB91" s="52">
        <v>182</v>
      </c>
      <c r="BC91" s="55">
        <v>149</v>
      </c>
      <c r="BD91" s="35">
        <f t="shared" si="22"/>
        <v>759711</v>
      </c>
      <c r="BE91" s="32">
        <v>759711</v>
      </c>
      <c r="BF91" s="36" t="s">
        <v>200</v>
      </c>
    </row>
    <row r="92" spans="1:58" x14ac:dyDescent="0.2">
      <c r="A92" s="44" t="s">
        <v>201</v>
      </c>
      <c r="B92" s="32">
        <f>SUM(B93:B99)</f>
        <v>113913</v>
      </c>
      <c r="C92" s="32">
        <f t="shared" ref="C92:BC92" si="26">SUM(C93:C99)</f>
        <v>61</v>
      </c>
      <c r="D92" s="32">
        <f t="shared" si="26"/>
        <v>29</v>
      </c>
      <c r="E92" s="32">
        <f t="shared" si="26"/>
        <v>27</v>
      </c>
      <c r="F92" s="32">
        <f t="shared" si="26"/>
        <v>2559</v>
      </c>
      <c r="G92" s="32">
        <f t="shared" si="26"/>
        <v>115</v>
      </c>
      <c r="H92" s="32">
        <f t="shared" si="26"/>
        <v>1114</v>
      </c>
      <c r="I92" s="32">
        <f t="shared" si="26"/>
        <v>27098</v>
      </c>
      <c r="J92" s="32">
        <f t="shared" si="26"/>
        <v>3426</v>
      </c>
      <c r="K92" s="32">
        <f t="shared" si="26"/>
        <v>1233</v>
      </c>
      <c r="L92" s="32">
        <f t="shared" si="26"/>
        <v>1090</v>
      </c>
      <c r="M92" s="32">
        <f t="shared" si="26"/>
        <v>345</v>
      </c>
      <c r="N92" s="32">
        <f t="shared" si="26"/>
        <v>4286</v>
      </c>
      <c r="O92" s="32">
        <f t="shared" si="26"/>
        <v>918</v>
      </c>
      <c r="P92" s="32">
        <f t="shared" si="26"/>
        <v>377</v>
      </c>
      <c r="Q92" s="44" t="s">
        <v>201</v>
      </c>
      <c r="R92" s="32">
        <f t="shared" si="26"/>
        <v>237</v>
      </c>
      <c r="S92" s="32">
        <f t="shared" si="26"/>
        <v>189</v>
      </c>
      <c r="T92" s="32">
        <f t="shared" si="26"/>
        <v>461</v>
      </c>
      <c r="U92" s="32">
        <f t="shared" si="26"/>
        <v>45</v>
      </c>
      <c r="V92" s="32">
        <f t="shared" si="26"/>
        <v>54</v>
      </c>
      <c r="W92" s="32">
        <f t="shared" si="26"/>
        <v>72</v>
      </c>
      <c r="X92" s="32">
        <f t="shared" si="26"/>
        <v>237</v>
      </c>
      <c r="Y92" s="32">
        <f t="shared" si="26"/>
        <v>136</v>
      </c>
      <c r="Z92" s="32">
        <f t="shared" si="26"/>
        <v>1885</v>
      </c>
      <c r="AA92" s="32">
        <f t="shared" si="26"/>
        <v>1216</v>
      </c>
      <c r="AB92" s="32">
        <f t="shared" si="26"/>
        <v>1160</v>
      </c>
      <c r="AC92" s="32">
        <f t="shared" si="26"/>
        <v>110</v>
      </c>
      <c r="AD92" s="32">
        <f t="shared" si="26"/>
        <v>283</v>
      </c>
      <c r="AE92" s="32">
        <f t="shared" si="26"/>
        <v>207</v>
      </c>
      <c r="AF92" s="32">
        <f t="shared" si="26"/>
        <v>324</v>
      </c>
      <c r="AG92" s="32">
        <f t="shared" si="26"/>
        <v>5471</v>
      </c>
      <c r="AH92" s="36" t="s">
        <v>201</v>
      </c>
      <c r="AI92" s="146">
        <f t="shared" si="26"/>
        <v>280</v>
      </c>
      <c r="AJ92" s="32">
        <f t="shared" si="26"/>
        <v>171</v>
      </c>
      <c r="AK92" s="32">
        <f t="shared" si="26"/>
        <v>177</v>
      </c>
      <c r="AL92" s="32">
        <f t="shared" si="26"/>
        <v>214</v>
      </c>
      <c r="AM92" s="32">
        <f t="shared" si="26"/>
        <v>28</v>
      </c>
      <c r="AN92" s="32">
        <f t="shared" si="26"/>
        <v>7493</v>
      </c>
      <c r="AO92" s="32">
        <f t="shared" si="26"/>
        <v>183</v>
      </c>
      <c r="AP92" s="32">
        <f t="shared" si="26"/>
        <v>2945</v>
      </c>
      <c r="AQ92" s="32">
        <f t="shared" si="26"/>
        <v>27</v>
      </c>
      <c r="AR92" s="32">
        <f t="shared" si="26"/>
        <v>0</v>
      </c>
      <c r="AS92" s="32">
        <f t="shared" si="26"/>
        <v>9</v>
      </c>
      <c r="AT92" s="32">
        <f t="shared" si="26"/>
        <v>267</v>
      </c>
      <c r="AU92" s="32">
        <f t="shared" si="26"/>
        <v>51</v>
      </c>
      <c r="AV92" s="32">
        <f t="shared" si="26"/>
        <v>252</v>
      </c>
      <c r="AW92" s="32">
        <f t="shared" si="26"/>
        <v>162</v>
      </c>
      <c r="AX92" s="32">
        <f t="shared" si="26"/>
        <v>168</v>
      </c>
      <c r="AY92" s="32">
        <f t="shared" si="26"/>
        <v>510</v>
      </c>
      <c r="AZ92" s="32">
        <f t="shared" si="26"/>
        <v>183</v>
      </c>
      <c r="BA92" s="32">
        <f t="shared" si="26"/>
        <v>45862</v>
      </c>
      <c r="BB92" s="32">
        <f t="shared" si="26"/>
        <v>44</v>
      </c>
      <c r="BC92" s="32">
        <f t="shared" si="26"/>
        <v>122</v>
      </c>
      <c r="BD92" s="35">
        <f t="shared" si="22"/>
        <v>113913</v>
      </c>
      <c r="BE92" s="32">
        <f>SUM(BE93:BE99)</f>
        <v>113913</v>
      </c>
      <c r="BF92" s="36" t="s">
        <v>201</v>
      </c>
    </row>
    <row r="93" spans="1:58" x14ac:dyDescent="0.2">
      <c r="A93" s="44" t="s">
        <v>202</v>
      </c>
      <c r="B93" s="32">
        <v>17356</v>
      </c>
      <c r="C93" s="93">
        <v>0</v>
      </c>
      <c r="D93" s="36">
        <v>16</v>
      </c>
      <c r="E93" s="36">
        <v>0</v>
      </c>
      <c r="F93" s="93">
        <v>343</v>
      </c>
      <c r="G93" s="66">
        <v>21</v>
      </c>
      <c r="H93" s="102">
        <v>107</v>
      </c>
      <c r="I93" s="52">
        <v>1793</v>
      </c>
      <c r="J93" s="102">
        <v>375</v>
      </c>
      <c r="K93" s="36">
        <v>47</v>
      </c>
      <c r="L93" s="102">
        <v>200</v>
      </c>
      <c r="M93" s="36">
        <v>40</v>
      </c>
      <c r="N93" s="102">
        <v>1795</v>
      </c>
      <c r="O93" s="52">
        <v>115</v>
      </c>
      <c r="P93" s="51">
        <v>62</v>
      </c>
      <c r="Q93" s="44" t="s">
        <v>202</v>
      </c>
      <c r="R93" s="52">
        <v>65</v>
      </c>
      <c r="S93" s="102">
        <v>13</v>
      </c>
      <c r="T93" s="52">
        <v>66</v>
      </c>
      <c r="U93" s="102">
        <v>0</v>
      </c>
      <c r="V93" s="36">
        <v>0</v>
      </c>
      <c r="W93" s="102">
        <v>0</v>
      </c>
      <c r="X93" s="52">
        <v>81</v>
      </c>
      <c r="Y93" s="102">
        <v>13</v>
      </c>
      <c r="Z93" s="52">
        <v>322</v>
      </c>
      <c r="AA93" s="102">
        <v>454</v>
      </c>
      <c r="AB93" s="52">
        <v>231</v>
      </c>
      <c r="AC93" s="102">
        <v>0</v>
      </c>
      <c r="AD93" s="52">
        <v>29</v>
      </c>
      <c r="AE93" s="102">
        <v>11</v>
      </c>
      <c r="AF93" s="52">
        <v>28</v>
      </c>
      <c r="AG93" s="102">
        <v>767</v>
      </c>
      <c r="AH93" s="36" t="s">
        <v>202</v>
      </c>
      <c r="AI93" s="102">
        <v>27</v>
      </c>
      <c r="AJ93" s="52">
        <v>21</v>
      </c>
      <c r="AK93" s="102">
        <v>42</v>
      </c>
      <c r="AL93" s="52">
        <v>50</v>
      </c>
      <c r="AM93" s="102">
        <v>7</v>
      </c>
      <c r="AN93" s="52">
        <v>1004</v>
      </c>
      <c r="AO93" s="102">
        <v>25</v>
      </c>
      <c r="AP93" s="52">
        <v>510</v>
      </c>
      <c r="AQ93" s="102">
        <v>0</v>
      </c>
      <c r="AR93" s="52">
        <v>0</v>
      </c>
      <c r="AS93" s="102">
        <v>0</v>
      </c>
      <c r="AT93" s="52">
        <v>40</v>
      </c>
      <c r="AU93" s="102">
        <v>17</v>
      </c>
      <c r="AV93" s="52">
        <v>90</v>
      </c>
      <c r="AW93" s="102">
        <v>68</v>
      </c>
      <c r="AX93" s="52">
        <v>24</v>
      </c>
      <c r="AY93" s="102">
        <v>66</v>
      </c>
      <c r="AZ93" s="52">
        <v>0</v>
      </c>
      <c r="BA93" s="102">
        <v>8355</v>
      </c>
      <c r="BB93" s="52">
        <v>0</v>
      </c>
      <c r="BC93" s="55">
        <v>16</v>
      </c>
      <c r="BD93" s="35">
        <f t="shared" si="22"/>
        <v>17356</v>
      </c>
      <c r="BE93" s="32">
        <v>17356</v>
      </c>
      <c r="BF93" s="36" t="s">
        <v>202</v>
      </c>
    </row>
    <row r="94" spans="1:58" x14ac:dyDescent="0.2">
      <c r="A94" s="44" t="s">
        <v>203</v>
      </c>
      <c r="B94" s="32">
        <v>8860</v>
      </c>
      <c r="C94" s="93">
        <v>0</v>
      </c>
      <c r="D94" s="36">
        <v>0</v>
      </c>
      <c r="E94" s="36">
        <v>0</v>
      </c>
      <c r="F94" s="93">
        <v>155</v>
      </c>
      <c r="G94" s="66">
        <v>32</v>
      </c>
      <c r="H94" s="102">
        <v>140</v>
      </c>
      <c r="I94" s="52">
        <v>2680</v>
      </c>
      <c r="J94" s="102">
        <v>285</v>
      </c>
      <c r="K94" s="36">
        <v>264</v>
      </c>
      <c r="L94" s="102">
        <v>373</v>
      </c>
      <c r="M94" s="52">
        <v>22</v>
      </c>
      <c r="N94" s="102">
        <v>814</v>
      </c>
      <c r="O94" s="52">
        <v>274</v>
      </c>
      <c r="P94" s="51">
        <v>136</v>
      </c>
      <c r="Q94" s="44" t="s">
        <v>203</v>
      </c>
      <c r="R94" s="52">
        <v>52</v>
      </c>
      <c r="S94" s="102">
        <v>6</v>
      </c>
      <c r="T94" s="52">
        <v>62</v>
      </c>
      <c r="U94" s="102">
        <v>0</v>
      </c>
      <c r="V94" s="52">
        <v>15</v>
      </c>
      <c r="W94" s="102">
        <v>28</v>
      </c>
      <c r="X94" s="52">
        <v>33</v>
      </c>
      <c r="Y94" s="102">
        <v>13</v>
      </c>
      <c r="Z94" s="52">
        <v>139</v>
      </c>
      <c r="AA94" s="102">
        <v>11</v>
      </c>
      <c r="AB94" s="52">
        <v>71</v>
      </c>
      <c r="AC94" s="102">
        <v>29</v>
      </c>
      <c r="AD94" s="52">
        <v>23</v>
      </c>
      <c r="AE94" s="102">
        <v>16</v>
      </c>
      <c r="AF94" s="52">
        <v>45</v>
      </c>
      <c r="AG94" s="102">
        <v>554</v>
      </c>
      <c r="AH94" s="36" t="s">
        <v>203</v>
      </c>
      <c r="AI94" s="102">
        <v>9</v>
      </c>
      <c r="AJ94" s="52">
        <v>55</v>
      </c>
      <c r="AK94" s="102">
        <v>4</v>
      </c>
      <c r="AL94" s="52">
        <v>0</v>
      </c>
      <c r="AM94" s="128">
        <v>0</v>
      </c>
      <c r="AN94" s="52">
        <v>540</v>
      </c>
      <c r="AO94" s="102">
        <v>6</v>
      </c>
      <c r="AP94" s="52">
        <v>124</v>
      </c>
      <c r="AQ94" s="102">
        <v>0</v>
      </c>
      <c r="AR94" s="52">
        <v>0</v>
      </c>
      <c r="AS94" s="102">
        <v>9</v>
      </c>
      <c r="AT94" s="52">
        <v>42</v>
      </c>
      <c r="AU94" s="102">
        <v>6</v>
      </c>
      <c r="AV94" s="52">
        <v>19</v>
      </c>
      <c r="AW94" s="102">
        <v>54</v>
      </c>
      <c r="AX94" s="52">
        <v>6</v>
      </c>
      <c r="AY94" s="102">
        <v>96</v>
      </c>
      <c r="AZ94" s="52">
        <v>60</v>
      </c>
      <c r="BA94" s="102">
        <v>1539</v>
      </c>
      <c r="BB94" s="52">
        <v>8</v>
      </c>
      <c r="BC94" s="55">
        <v>11</v>
      </c>
      <c r="BD94" s="35">
        <f t="shared" si="22"/>
        <v>8860</v>
      </c>
      <c r="BE94" s="32">
        <v>8860</v>
      </c>
      <c r="BF94" s="36" t="s">
        <v>203</v>
      </c>
    </row>
    <row r="95" spans="1:58" x14ac:dyDescent="0.2">
      <c r="A95" s="44" t="s">
        <v>204</v>
      </c>
      <c r="B95" s="32">
        <v>19118</v>
      </c>
      <c r="C95" s="93">
        <v>0</v>
      </c>
      <c r="D95" s="36">
        <v>7</v>
      </c>
      <c r="E95" s="36">
        <v>27</v>
      </c>
      <c r="F95" s="93">
        <v>892</v>
      </c>
      <c r="G95" s="66">
        <v>8</v>
      </c>
      <c r="H95" s="102">
        <v>87</v>
      </c>
      <c r="I95" s="52">
        <v>4934</v>
      </c>
      <c r="J95" s="102">
        <v>672</v>
      </c>
      <c r="K95" s="36">
        <v>219</v>
      </c>
      <c r="L95" s="102">
        <v>75</v>
      </c>
      <c r="M95" s="52">
        <v>32</v>
      </c>
      <c r="N95" s="102">
        <v>652</v>
      </c>
      <c r="O95" s="52">
        <v>85</v>
      </c>
      <c r="P95" s="51">
        <v>17</v>
      </c>
      <c r="Q95" s="44" t="s">
        <v>204</v>
      </c>
      <c r="R95" s="52">
        <v>6</v>
      </c>
      <c r="S95" s="102">
        <v>81</v>
      </c>
      <c r="T95" s="52">
        <v>91</v>
      </c>
      <c r="U95" s="102">
        <v>0</v>
      </c>
      <c r="V95" s="52">
        <v>25</v>
      </c>
      <c r="W95" s="102">
        <v>0</v>
      </c>
      <c r="X95" s="52">
        <v>6</v>
      </c>
      <c r="Y95" s="102">
        <v>0</v>
      </c>
      <c r="Z95" s="52">
        <v>170</v>
      </c>
      <c r="AA95" s="102">
        <v>110</v>
      </c>
      <c r="AB95" s="52">
        <v>160</v>
      </c>
      <c r="AC95" s="102">
        <v>18</v>
      </c>
      <c r="AD95" s="52">
        <v>25</v>
      </c>
      <c r="AE95" s="102">
        <v>7</v>
      </c>
      <c r="AF95" s="52">
        <v>28</v>
      </c>
      <c r="AG95" s="102">
        <v>1706</v>
      </c>
      <c r="AH95" s="36" t="s">
        <v>204</v>
      </c>
      <c r="AI95" s="102">
        <v>34</v>
      </c>
      <c r="AJ95" s="52">
        <v>21</v>
      </c>
      <c r="AK95" s="102">
        <v>61</v>
      </c>
      <c r="AL95" s="52">
        <v>34</v>
      </c>
      <c r="AM95" s="102">
        <v>14</v>
      </c>
      <c r="AN95" s="52">
        <v>4354</v>
      </c>
      <c r="AO95" s="102">
        <v>38</v>
      </c>
      <c r="AP95" s="52">
        <v>742</v>
      </c>
      <c r="AQ95" s="102">
        <v>0</v>
      </c>
      <c r="AR95" s="52">
        <v>0</v>
      </c>
      <c r="AS95" s="102">
        <v>0</v>
      </c>
      <c r="AT95" s="52">
        <v>53</v>
      </c>
      <c r="AU95" s="102">
        <v>6</v>
      </c>
      <c r="AV95" s="52">
        <v>36</v>
      </c>
      <c r="AW95" s="102">
        <v>6</v>
      </c>
      <c r="AX95" s="52">
        <v>23</v>
      </c>
      <c r="AY95" s="102">
        <v>41</v>
      </c>
      <c r="AZ95" s="52">
        <v>14</v>
      </c>
      <c r="BA95" s="102">
        <v>3468</v>
      </c>
      <c r="BB95" s="52">
        <v>6</v>
      </c>
      <c r="BC95" s="55">
        <v>27</v>
      </c>
      <c r="BD95" s="35">
        <f t="shared" si="22"/>
        <v>19118</v>
      </c>
      <c r="BE95" s="32">
        <v>19118</v>
      </c>
      <c r="BF95" s="36" t="s">
        <v>204</v>
      </c>
    </row>
    <row r="96" spans="1:58" x14ac:dyDescent="0.2">
      <c r="A96" s="44" t="s">
        <v>205</v>
      </c>
      <c r="B96" s="32">
        <v>16125</v>
      </c>
      <c r="C96" s="93">
        <v>6</v>
      </c>
      <c r="D96" s="36">
        <v>6</v>
      </c>
      <c r="E96" s="36">
        <v>0</v>
      </c>
      <c r="F96" s="93">
        <v>38</v>
      </c>
      <c r="G96" s="66" t="s">
        <v>237</v>
      </c>
      <c r="H96" s="102">
        <v>71</v>
      </c>
      <c r="I96" s="52">
        <v>1630</v>
      </c>
      <c r="J96" s="102">
        <v>414</v>
      </c>
      <c r="K96" s="36">
        <v>51</v>
      </c>
      <c r="L96" s="102">
        <v>67</v>
      </c>
      <c r="M96" s="52">
        <v>23</v>
      </c>
      <c r="N96" s="102">
        <v>148</v>
      </c>
      <c r="O96" s="52">
        <v>87</v>
      </c>
      <c r="P96" s="51">
        <v>25</v>
      </c>
      <c r="Q96" s="44" t="s">
        <v>205</v>
      </c>
      <c r="R96" s="52">
        <v>13</v>
      </c>
      <c r="S96" s="102">
        <v>0</v>
      </c>
      <c r="T96" s="52">
        <v>71</v>
      </c>
      <c r="U96" s="102">
        <v>0</v>
      </c>
      <c r="V96" s="52">
        <v>7</v>
      </c>
      <c r="W96" s="102">
        <v>7</v>
      </c>
      <c r="X96" s="52">
        <v>23</v>
      </c>
      <c r="Y96" s="102">
        <v>53</v>
      </c>
      <c r="Z96" s="52">
        <v>409</v>
      </c>
      <c r="AA96" s="102">
        <v>196</v>
      </c>
      <c r="AB96" s="52">
        <v>85</v>
      </c>
      <c r="AC96" s="102">
        <v>7</v>
      </c>
      <c r="AD96" s="52">
        <v>27</v>
      </c>
      <c r="AE96" s="102">
        <v>12</v>
      </c>
      <c r="AF96" s="52">
        <v>17</v>
      </c>
      <c r="AG96" s="102">
        <v>595</v>
      </c>
      <c r="AH96" s="36" t="s">
        <v>205</v>
      </c>
      <c r="AI96" s="102">
        <v>87</v>
      </c>
      <c r="AJ96" s="52">
        <v>7</v>
      </c>
      <c r="AK96" s="102">
        <v>8</v>
      </c>
      <c r="AL96" s="52">
        <v>20</v>
      </c>
      <c r="AM96" s="102">
        <v>0</v>
      </c>
      <c r="AN96" s="52">
        <v>808</v>
      </c>
      <c r="AO96" s="102">
        <v>8</v>
      </c>
      <c r="AP96" s="52">
        <v>247</v>
      </c>
      <c r="AQ96" s="102">
        <v>9</v>
      </c>
      <c r="AR96" s="52">
        <v>0</v>
      </c>
      <c r="AS96" s="102">
        <v>0</v>
      </c>
      <c r="AT96" s="52">
        <v>33</v>
      </c>
      <c r="AU96" s="102">
        <v>15</v>
      </c>
      <c r="AV96" s="52">
        <v>0</v>
      </c>
      <c r="AW96" s="102">
        <v>0</v>
      </c>
      <c r="AX96" s="52">
        <v>0</v>
      </c>
      <c r="AY96" s="102">
        <v>82</v>
      </c>
      <c r="AZ96" s="52">
        <v>20</v>
      </c>
      <c r="BA96" s="102">
        <v>10668</v>
      </c>
      <c r="BB96" s="52">
        <v>11</v>
      </c>
      <c r="BC96" s="55">
        <v>14</v>
      </c>
      <c r="BD96" s="35">
        <f t="shared" si="22"/>
        <v>16125</v>
      </c>
      <c r="BE96" s="32">
        <v>16125</v>
      </c>
      <c r="BF96" s="36" t="s">
        <v>205</v>
      </c>
    </row>
    <row r="97" spans="1:58" x14ac:dyDescent="0.2">
      <c r="A97" s="44" t="s">
        <v>206</v>
      </c>
      <c r="B97" s="32">
        <v>15717</v>
      </c>
      <c r="C97" s="93">
        <v>0</v>
      </c>
      <c r="D97" s="36">
        <v>0</v>
      </c>
      <c r="E97" s="36">
        <v>0</v>
      </c>
      <c r="F97" s="93">
        <v>90</v>
      </c>
      <c r="G97" s="66">
        <v>18</v>
      </c>
      <c r="H97" s="102">
        <v>25</v>
      </c>
      <c r="I97" s="52">
        <v>1204</v>
      </c>
      <c r="J97" s="102">
        <v>231</v>
      </c>
      <c r="K97" s="36">
        <v>120</v>
      </c>
      <c r="L97" s="102">
        <v>40</v>
      </c>
      <c r="M97" s="52">
        <v>12</v>
      </c>
      <c r="N97" s="102">
        <v>109</v>
      </c>
      <c r="O97" s="52">
        <v>35</v>
      </c>
      <c r="P97" s="51">
        <v>10</v>
      </c>
      <c r="Q97" s="44" t="s">
        <v>206</v>
      </c>
      <c r="R97" s="52">
        <v>40</v>
      </c>
      <c r="S97" s="102">
        <v>17</v>
      </c>
      <c r="T97" s="52">
        <v>0</v>
      </c>
      <c r="U97" s="102">
        <v>0</v>
      </c>
      <c r="V97" s="52">
        <v>0</v>
      </c>
      <c r="W97" s="102">
        <v>0</v>
      </c>
      <c r="X97" s="52">
        <v>14</v>
      </c>
      <c r="Y97" s="102">
        <v>14</v>
      </c>
      <c r="Z97" s="52">
        <v>297</v>
      </c>
      <c r="AA97" s="102">
        <v>173</v>
      </c>
      <c r="AB97" s="52">
        <v>166</v>
      </c>
      <c r="AC97" s="102">
        <v>0</v>
      </c>
      <c r="AD97" s="52">
        <v>31</v>
      </c>
      <c r="AE97" s="102">
        <v>7</v>
      </c>
      <c r="AF97" s="52">
        <v>12</v>
      </c>
      <c r="AG97" s="102">
        <v>366</v>
      </c>
      <c r="AH97" s="36" t="s">
        <v>206</v>
      </c>
      <c r="AI97" s="102">
        <v>22</v>
      </c>
      <c r="AJ97" s="52">
        <v>39</v>
      </c>
      <c r="AK97" s="102">
        <v>29</v>
      </c>
      <c r="AL97" s="52">
        <v>15</v>
      </c>
      <c r="AM97" s="102">
        <v>0</v>
      </c>
      <c r="AN97" s="52">
        <v>319</v>
      </c>
      <c r="AO97" s="102">
        <v>12</v>
      </c>
      <c r="AP97" s="52">
        <v>262</v>
      </c>
      <c r="AQ97" s="102">
        <v>0</v>
      </c>
      <c r="AR97" s="52">
        <v>0</v>
      </c>
      <c r="AS97" s="102">
        <v>0</v>
      </c>
      <c r="AT97" s="52">
        <v>17</v>
      </c>
      <c r="AU97" s="102">
        <v>7</v>
      </c>
      <c r="AV97" s="52">
        <v>9</v>
      </c>
      <c r="AW97" s="102">
        <v>7</v>
      </c>
      <c r="AX97" s="52">
        <v>20</v>
      </c>
      <c r="AY97" s="102">
        <v>43</v>
      </c>
      <c r="AZ97" s="52">
        <v>35</v>
      </c>
      <c r="BA97" s="102">
        <v>11850</v>
      </c>
      <c r="BB97" s="52">
        <v>0</v>
      </c>
      <c r="BC97" s="55">
        <v>0</v>
      </c>
      <c r="BD97" s="35">
        <f t="shared" si="22"/>
        <v>15717</v>
      </c>
      <c r="BE97" s="32">
        <v>15717</v>
      </c>
      <c r="BF97" s="36" t="s">
        <v>206</v>
      </c>
    </row>
    <row r="98" spans="1:58" x14ac:dyDescent="0.2">
      <c r="A98" s="44" t="s">
        <v>207</v>
      </c>
      <c r="B98" s="32">
        <v>16691</v>
      </c>
      <c r="C98" s="93">
        <v>13</v>
      </c>
      <c r="D98" s="36">
        <v>0</v>
      </c>
      <c r="E98" s="36">
        <v>0</v>
      </c>
      <c r="F98" s="93">
        <v>637</v>
      </c>
      <c r="G98" s="66">
        <v>17</v>
      </c>
      <c r="H98" s="102">
        <v>592</v>
      </c>
      <c r="I98" s="52">
        <v>4047</v>
      </c>
      <c r="J98" s="102">
        <v>1014</v>
      </c>
      <c r="K98" s="36">
        <v>144</v>
      </c>
      <c r="L98" s="102">
        <v>112</v>
      </c>
      <c r="M98" s="52">
        <v>82</v>
      </c>
      <c r="N98" s="102">
        <v>282</v>
      </c>
      <c r="O98" s="52">
        <v>184</v>
      </c>
      <c r="P98" s="51">
        <v>116</v>
      </c>
      <c r="Q98" s="44" t="s">
        <v>207</v>
      </c>
      <c r="R98" s="52">
        <v>23</v>
      </c>
      <c r="S98" s="102">
        <v>22</v>
      </c>
      <c r="T98" s="52">
        <v>60</v>
      </c>
      <c r="U98" s="102">
        <v>6</v>
      </c>
      <c r="V98" s="52">
        <v>0</v>
      </c>
      <c r="W98" s="102">
        <v>15</v>
      </c>
      <c r="X98" s="52">
        <v>25</v>
      </c>
      <c r="Y98" s="102">
        <v>34</v>
      </c>
      <c r="Z98" s="52">
        <v>243</v>
      </c>
      <c r="AA98" s="102">
        <v>101</v>
      </c>
      <c r="AB98" s="52">
        <v>120</v>
      </c>
      <c r="AC98" s="102">
        <v>32</v>
      </c>
      <c r="AD98" s="52">
        <v>33</v>
      </c>
      <c r="AE98" s="102">
        <v>36</v>
      </c>
      <c r="AF98" s="52">
        <v>68</v>
      </c>
      <c r="AG98" s="102">
        <v>614</v>
      </c>
      <c r="AH98" s="36" t="s">
        <v>207</v>
      </c>
      <c r="AI98" s="102">
        <v>44</v>
      </c>
      <c r="AJ98" s="52">
        <v>0</v>
      </c>
      <c r="AK98" s="102">
        <v>6</v>
      </c>
      <c r="AL98" s="52">
        <v>14</v>
      </c>
      <c r="AM98" s="102">
        <v>7</v>
      </c>
      <c r="AN98" s="52">
        <v>281</v>
      </c>
      <c r="AO98" s="102">
        <v>34</v>
      </c>
      <c r="AP98" s="52">
        <v>392</v>
      </c>
      <c r="AQ98" s="102">
        <v>12</v>
      </c>
      <c r="AR98" s="52">
        <v>0</v>
      </c>
      <c r="AS98" s="102">
        <v>0</v>
      </c>
      <c r="AT98" s="52">
        <v>39</v>
      </c>
      <c r="AU98" s="102">
        <v>0</v>
      </c>
      <c r="AV98" s="52">
        <v>59</v>
      </c>
      <c r="AW98" s="102">
        <v>21</v>
      </c>
      <c r="AX98" s="52">
        <v>95</v>
      </c>
      <c r="AY98" s="102">
        <v>99</v>
      </c>
      <c r="AZ98" s="52">
        <v>26</v>
      </c>
      <c r="BA98" s="102">
        <v>6848</v>
      </c>
      <c r="BB98" s="52">
        <v>0</v>
      </c>
      <c r="BC98" s="55">
        <v>42</v>
      </c>
      <c r="BD98" s="35">
        <f t="shared" si="22"/>
        <v>16691</v>
      </c>
      <c r="BE98" s="32">
        <v>16691</v>
      </c>
      <c r="BF98" s="36" t="s">
        <v>207</v>
      </c>
    </row>
    <row r="99" spans="1:58" ht="16" thickBot="1" x14ac:dyDescent="0.25">
      <c r="A99" s="75" t="s">
        <v>208</v>
      </c>
      <c r="B99" s="41">
        <v>20046</v>
      </c>
      <c r="C99" s="93">
        <v>42</v>
      </c>
      <c r="D99" s="68">
        <v>0</v>
      </c>
      <c r="E99" s="68">
        <v>0</v>
      </c>
      <c r="F99" s="98">
        <v>404</v>
      </c>
      <c r="G99" s="83">
        <v>19</v>
      </c>
      <c r="H99" s="74">
        <v>92</v>
      </c>
      <c r="I99" s="65">
        <v>10810</v>
      </c>
      <c r="J99" s="74">
        <v>435</v>
      </c>
      <c r="K99" s="68">
        <v>388</v>
      </c>
      <c r="L99" s="74">
        <v>223</v>
      </c>
      <c r="M99" s="65">
        <v>134</v>
      </c>
      <c r="N99" s="74">
        <v>486</v>
      </c>
      <c r="O99" s="65">
        <v>138</v>
      </c>
      <c r="P99" s="64">
        <v>11</v>
      </c>
      <c r="Q99" s="75" t="s">
        <v>208</v>
      </c>
      <c r="R99" s="65">
        <v>38</v>
      </c>
      <c r="S99" s="74">
        <v>50</v>
      </c>
      <c r="T99" s="65">
        <v>111</v>
      </c>
      <c r="U99" s="74">
        <v>39</v>
      </c>
      <c r="V99" s="65">
        <v>7</v>
      </c>
      <c r="W99" s="74">
        <v>22</v>
      </c>
      <c r="X99" s="65">
        <v>55</v>
      </c>
      <c r="Y99" s="74">
        <v>9</v>
      </c>
      <c r="Z99" s="65">
        <v>305</v>
      </c>
      <c r="AA99" s="74">
        <v>171</v>
      </c>
      <c r="AB99" s="65">
        <v>327</v>
      </c>
      <c r="AC99" s="74">
        <v>24</v>
      </c>
      <c r="AD99" s="65">
        <v>115</v>
      </c>
      <c r="AE99" s="74">
        <v>118</v>
      </c>
      <c r="AF99" s="65">
        <v>126</v>
      </c>
      <c r="AG99" s="74">
        <v>869</v>
      </c>
      <c r="AH99" s="68" t="s">
        <v>208</v>
      </c>
      <c r="AI99" s="74">
        <v>57</v>
      </c>
      <c r="AJ99" s="65">
        <v>28</v>
      </c>
      <c r="AK99" s="74">
        <v>27</v>
      </c>
      <c r="AL99" s="65">
        <v>81</v>
      </c>
      <c r="AM99" s="123">
        <v>0</v>
      </c>
      <c r="AN99" s="65">
        <v>187</v>
      </c>
      <c r="AO99" s="74">
        <v>60</v>
      </c>
      <c r="AP99" s="65">
        <v>668</v>
      </c>
      <c r="AQ99" s="74">
        <v>6</v>
      </c>
      <c r="AR99" s="65">
        <v>0</v>
      </c>
      <c r="AS99" s="74">
        <v>0</v>
      </c>
      <c r="AT99" s="65">
        <v>43</v>
      </c>
      <c r="AU99" s="74">
        <v>0</v>
      </c>
      <c r="AV99" s="65">
        <v>39</v>
      </c>
      <c r="AW99" s="74">
        <v>6</v>
      </c>
      <c r="AX99" s="65">
        <v>0</v>
      </c>
      <c r="AY99" s="74">
        <v>83</v>
      </c>
      <c r="AZ99" s="65">
        <v>28</v>
      </c>
      <c r="BA99" s="74">
        <v>3134</v>
      </c>
      <c r="BB99" s="65">
        <v>19</v>
      </c>
      <c r="BC99" s="74">
        <v>12</v>
      </c>
      <c r="BD99" s="137">
        <f t="shared" si="22"/>
        <v>20046</v>
      </c>
      <c r="BE99" s="41">
        <v>20046</v>
      </c>
      <c r="BF99" s="68" t="s">
        <v>208</v>
      </c>
    </row>
    <row r="100" spans="1:58" x14ac:dyDescent="0.2">
      <c r="A100" s="44" t="s">
        <v>209</v>
      </c>
      <c r="B100" s="32">
        <f>SUM(B101:B110)</f>
        <v>255238</v>
      </c>
      <c r="C100" s="32">
        <f t="shared" ref="C100:BC100" si="27">SUM(C101:C110)</f>
        <v>123</v>
      </c>
      <c r="D100" s="32">
        <f t="shared" si="27"/>
        <v>131</v>
      </c>
      <c r="E100" s="32">
        <f t="shared" si="27"/>
        <v>101</v>
      </c>
      <c r="F100" s="32">
        <f t="shared" si="27"/>
        <v>5795</v>
      </c>
      <c r="G100" s="32">
        <f t="shared" si="27"/>
        <v>1171</v>
      </c>
      <c r="H100" s="32">
        <f t="shared" si="27"/>
        <v>5780</v>
      </c>
      <c r="I100" s="32">
        <f t="shared" si="27"/>
        <v>83794</v>
      </c>
      <c r="J100" s="32">
        <f t="shared" si="27"/>
        <v>22083</v>
      </c>
      <c r="K100" s="32">
        <f t="shared" si="27"/>
        <v>5047</v>
      </c>
      <c r="L100" s="32">
        <f t="shared" si="27"/>
        <v>3449</v>
      </c>
      <c r="M100" s="32">
        <f t="shared" si="27"/>
        <v>1227</v>
      </c>
      <c r="N100" s="32">
        <f t="shared" si="27"/>
        <v>11869</v>
      </c>
      <c r="O100" s="32">
        <f t="shared" si="27"/>
        <v>3884</v>
      </c>
      <c r="P100" s="32">
        <f t="shared" si="27"/>
        <v>1245</v>
      </c>
      <c r="Q100" s="44" t="s">
        <v>209</v>
      </c>
      <c r="R100" s="32">
        <f t="shared" si="27"/>
        <v>1485</v>
      </c>
      <c r="S100" s="32">
        <f t="shared" si="27"/>
        <v>587</v>
      </c>
      <c r="T100" s="32">
        <f t="shared" si="27"/>
        <v>1013</v>
      </c>
      <c r="U100" s="32">
        <f t="shared" si="27"/>
        <v>63</v>
      </c>
      <c r="V100" s="32">
        <f t="shared" si="27"/>
        <v>42</v>
      </c>
      <c r="W100" s="32">
        <f t="shared" si="27"/>
        <v>284</v>
      </c>
      <c r="X100" s="32">
        <f t="shared" si="27"/>
        <v>568</v>
      </c>
      <c r="Y100" s="32">
        <f t="shared" si="27"/>
        <v>280</v>
      </c>
      <c r="Z100" s="32">
        <f t="shared" si="27"/>
        <v>7365</v>
      </c>
      <c r="AA100" s="32">
        <f t="shared" si="27"/>
        <v>3727</v>
      </c>
      <c r="AB100" s="32">
        <f t="shared" si="27"/>
        <v>4077</v>
      </c>
      <c r="AC100" s="32">
        <f t="shared" si="27"/>
        <v>182</v>
      </c>
      <c r="AD100" s="32">
        <f t="shared" si="27"/>
        <v>583</v>
      </c>
      <c r="AE100" s="32">
        <f t="shared" si="27"/>
        <v>372</v>
      </c>
      <c r="AF100" s="32">
        <f t="shared" si="27"/>
        <v>1114</v>
      </c>
      <c r="AG100" s="32">
        <f t="shared" si="27"/>
        <v>14811</v>
      </c>
      <c r="AH100" s="36" t="s">
        <v>209</v>
      </c>
      <c r="AI100" s="146">
        <f t="shared" si="27"/>
        <v>585</v>
      </c>
      <c r="AJ100" s="32">
        <f t="shared" si="27"/>
        <v>520</v>
      </c>
      <c r="AK100" s="32">
        <f t="shared" si="27"/>
        <v>535</v>
      </c>
      <c r="AL100" s="32">
        <f t="shared" si="27"/>
        <v>413</v>
      </c>
      <c r="AM100" s="32">
        <f t="shared" si="27"/>
        <v>175</v>
      </c>
      <c r="AN100" s="32">
        <f t="shared" si="27"/>
        <v>2186</v>
      </c>
      <c r="AO100" s="32">
        <f t="shared" si="27"/>
        <v>691</v>
      </c>
      <c r="AP100" s="32">
        <f t="shared" si="27"/>
        <v>5849</v>
      </c>
      <c r="AQ100" s="32">
        <f t="shared" si="27"/>
        <v>52</v>
      </c>
      <c r="AR100" s="32">
        <f t="shared" si="27"/>
        <v>117</v>
      </c>
      <c r="AS100" s="32">
        <f t="shared" si="27"/>
        <v>32</v>
      </c>
      <c r="AT100" s="32">
        <f t="shared" si="27"/>
        <v>1071</v>
      </c>
      <c r="AU100" s="32">
        <f t="shared" si="27"/>
        <v>383</v>
      </c>
      <c r="AV100" s="32">
        <f t="shared" si="27"/>
        <v>850</v>
      </c>
      <c r="AW100" s="32">
        <f t="shared" si="27"/>
        <v>575</v>
      </c>
      <c r="AX100" s="32">
        <f t="shared" si="27"/>
        <v>402</v>
      </c>
      <c r="AY100" s="32">
        <f t="shared" si="27"/>
        <v>1204</v>
      </c>
      <c r="AZ100" s="32">
        <f t="shared" si="27"/>
        <v>1051</v>
      </c>
      <c r="BA100" s="32">
        <f t="shared" si="27"/>
        <v>55828</v>
      </c>
      <c r="BB100" s="32">
        <f t="shared" si="27"/>
        <v>155</v>
      </c>
      <c r="BC100" s="32">
        <f t="shared" si="27"/>
        <v>312</v>
      </c>
      <c r="BD100" s="47">
        <f t="shared" si="22"/>
        <v>255238</v>
      </c>
      <c r="BE100" s="32">
        <f>SUM(BE101:BE110)</f>
        <v>255238</v>
      </c>
      <c r="BF100" s="36" t="s">
        <v>209</v>
      </c>
    </row>
    <row r="101" spans="1:58" x14ac:dyDescent="0.2">
      <c r="A101" s="44" t="s">
        <v>210</v>
      </c>
      <c r="B101" s="32">
        <v>63538</v>
      </c>
      <c r="C101" s="93">
        <v>22</v>
      </c>
      <c r="D101" s="36">
        <v>0</v>
      </c>
      <c r="E101" s="36">
        <v>8</v>
      </c>
      <c r="F101" s="93">
        <v>1113</v>
      </c>
      <c r="G101" s="66">
        <v>424</v>
      </c>
      <c r="H101" s="36">
        <v>1222</v>
      </c>
      <c r="I101" s="36">
        <v>25502</v>
      </c>
      <c r="J101" s="102">
        <v>5439</v>
      </c>
      <c r="K101" s="36">
        <v>877</v>
      </c>
      <c r="L101" s="102">
        <v>471</v>
      </c>
      <c r="M101" s="52">
        <v>243</v>
      </c>
      <c r="N101" s="102">
        <v>3596</v>
      </c>
      <c r="O101" s="52">
        <v>638</v>
      </c>
      <c r="P101" s="51">
        <v>191</v>
      </c>
      <c r="Q101" s="44" t="s">
        <v>210</v>
      </c>
      <c r="R101" s="52">
        <v>224</v>
      </c>
      <c r="S101" s="102">
        <v>43</v>
      </c>
      <c r="T101" s="52">
        <v>268</v>
      </c>
      <c r="U101" s="102">
        <v>0</v>
      </c>
      <c r="V101" s="52">
        <v>0</v>
      </c>
      <c r="W101" s="102">
        <v>102</v>
      </c>
      <c r="X101" s="52">
        <v>82</v>
      </c>
      <c r="Y101" s="102">
        <v>113</v>
      </c>
      <c r="Z101" s="52">
        <v>935</v>
      </c>
      <c r="AA101" s="102">
        <v>365</v>
      </c>
      <c r="AB101" s="52">
        <v>612</v>
      </c>
      <c r="AC101" s="102">
        <v>0</v>
      </c>
      <c r="AD101" s="52">
        <v>62</v>
      </c>
      <c r="AE101" s="102">
        <v>8</v>
      </c>
      <c r="AF101" s="52">
        <v>277</v>
      </c>
      <c r="AG101" s="102">
        <v>6358</v>
      </c>
      <c r="AH101" s="36" t="s">
        <v>210</v>
      </c>
      <c r="AI101" s="102">
        <v>117</v>
      </c>
      <c r="AJ101" s="52">
        <v>178</v>
      </c>
      <c r="AK101" s="102">
        <v>186</v>
      </c>
      <c r="AL101" s="52">
        <v>75</v>
      </c>
      <c r="AM101" s="102">
        <v>20</v>
      </c>
      <c r="AN101" s="52">
        <v>718</v>
      </c>
      <c r="AO101" s="102">
        <v>135</v>
      </c>
      <c r="AP101" s="52">
        <v>1704</v>
      </c>
      <c r="AQ101" s="102">
        <v>6</v>
      </c>
      <c r="AR101" s="52">
        <v>7</v>
      </c>
      <c r="AS101" s="102">
        <v>0</v>
      </c>
      <c r="AT101" s="52">
        <v>129</v>
      </c>
      <c r="AU101" s="102">
        <v>29</v>
      </c>
      <c r="AV101" s="52">
        <v>144</v>
      </c>
      <c r="AW101" s="102">
        <v>15</v>
      </c>
      <c r="AX101" s="52">
        <v>113</v>
      </c>
      <c r="AY101" s="102">
        <v>291</v>
      </c>
      <c r="AZ101" s="52">
        <v>38</v>
      </c>
      <c r="BA101" s="102">
        <v>10358</v>
      </c>
      <c r="BB101" s="52">
        <v>20</v>
      </c>
      <c r="BC101" s="55">
        <v>60</v>
      </c>
      <c r="BD101" s="35">
        <f t="shared" si="22"/>
        <v>63538</v>
      </c>
      <c r="BE101" s="32">
        <v>63538</v>
      </c>
      <c r="BF101" s="36" t="s">
        <v>210</v>
      </c>
    </row>
    <row r="102" spans="1:58" x14ac:dyDescent="0.2">
      <c r="A102" s="44" t="s">
        <v>211</v>
      </c>
      <c r="B102" s="32">
        <v>11348</v>
      </c>
      <c r="C102" s="93">
        <v>0</v>
      </c>
      <c r="D102" s="36">
        <v>0</v>
      </c>
      <c r="E102" s="36">
        <v>32</v>
      </c>
      <c r="F102" s="93">
        <v>552</v>
      </c>
      <c r="G102" s="66">
        <v>21</v>
      </c>
      <c r="H102" s="52">
        <v>299</v>
      </c>
      <c r="I102" s="52">
        <v>2896</v>
      </c>
      <c r="J102" s="102">
        <v>688</v>
      </c>
      <c r="K102" s="36">
        <v>336</v>
      </c>
      <c r="L102" s="102">
        <v>222</v>
      </c>
      <c r="M102" s="52">
        <v>75</v>
      </c>
      <c r="N102" s="102">
        <v>390</v>
      </c>
      <c r="O102" s="52">
        <v>410</v>
      </c>
      <c r="P102" s="51">
        <v>171</v>
      </c>
      <c r="Q102" s="44" t="s">
        <v>211</v>
      </c>
      <c r="R102" s="52">
        <v>59</v>
      </c>
      <c r="S102" s="102">
        <v>61</v>
      </c>
      <c r="T102" s="52">
        <v>53</v>
      </c>
      <c r="U102" s="102">
        <v>0</v>
      </c>
      <c r="V102" s="52">
        <v>6</v>
      </c>
      <c r="W102" s="102">
        <v>18</v>
      </c>
      <c r="X102" s="52">
        <v>74</v>
      </c>
      <c r="Y102" s="102">
        <v>13</v>
      </c>
      <c r="Z102" s="52">
        <v>353</v>
      </c>
      <c r="AA102" s="102">
        <v>189</v>
      </c>
      <c r="AB102" s="52">
        <v>329</v>
      </c>
      <c r="AC102" s="102">
        <v>0</v>
      </c>
      <c r="AD102" s="52">
        <v>72</v>
      </c>
      <c r="AE102" s="102">
        <v>11</v>
      </c>
      <c r="AF102" s="52">
        <v>120</v>
      </c>
      <c r="AG102" s="102">
        <v>1376</v>
      </c>
      <c r="AH102" s="36" t="s">
        <v>211</v>
      </c>
      <c r="AI102" s="102">
        <v>43</v>
      </c>
      <c r="AJ102" s="52">
        <v>87</v>
      </c>
      <c r="AK102" s="102">
        <v>0</v>
      </c>
      <c r="AL102" s="52">
        <v>39</v>
      </c>
      <c r="AM102" s="102">
        <v>28</v>
      </c>
      <c r="AN102" s="52">
        <v>265</v>
      </c>
      <c r="AO102" s="102">
        <v>231</v>
      </c>
      <c r="AP102" s="52">
        <v>397</v>
      </c>
      <c r="AQ102" s="102">
        <v>0</v>
      </c>
      <c r="AR102" s="52">
        <v>0</v>
      </c>
      <c r="AS102" s="102">
        <v>0</v>
      </c>
      <c r="AT102" s="52">
        <v>0</v>
      </c>
      <c r="AU102" s="102">
        <v>11</v>
      </c>
      <c r="AV102" s="52">
        <v>34</v>
      </c>
      <c r="AW102" s="102">
        <v>29</v>
      </c>
      <c r="AX102" s="52">
        <v>18</v>
      </c>
      <c r="AY102" s="102">
        <v>25</v>
      </c>
      <c r="AZ102" s="52">
        <v>50</v>
      </c>
      <c r="BA102" s="102">
        <v>1258</v>
      </c>
      <c r="BB102" s="52">
        <v>0</v>
      </c>
      <c r="BC102" s="55">
        <v>7</v>
      </c>
      <c r="BD102" s="35">
        <f t="shared" si="22"/>
        <v>11348</v>
      </c>
      <c r="BE102" s="32">
        <v>11348</v>
      </c>
      <c r="BF102" s="36" t="s">
        <v>211</v>
      </c>
    </row>
    <row r="103" spans="1:58" x14ac:dyDescent="0.2">
      <c r="A103" s="44" t="s">
        <v>212</v>
      </c>
      <c r="B103" s="32">
        <v>36663</v>
      </c>
      <c r="C103" s="93">
        <v>16</v>
      </c>
      <c r="D103" s="36">
        <v>6</v>
      </c>
      <c r="E103" s="36">
        <v>0</v>
      </c>
      <c r="F103" s="93">
        <v>432</v>
      </c>
      <c r="G103" s="66">
        <v>18</v>
      </c>
      <c r="H103" s="52">
        <v>576</v>
      </c>
      <c r="I103" s="52">
        <v>17105</v>
      </c>
      <c r="J103" s="102">
        <v>3841</v>
      </c>
      <c r="K103" s="36">
        <v>162</v>
      </c>
      <c r="L103" s="102">
        <v>359</v>
      </c>
      <c r="M103" s="52">
        <v>46</v>
      </c>
      <c r="N103" s="102">
        <v>2310</v>
      </c>
      <c r="O103" s="52">
        <v>149</v>
      </c>
      <c r="P103" s="51">
        <v>25</v>
      </c>
      <c r="Q103" s="44" t="s">
        <v>212</v>
      </c>
      <c r="R103" s="52">
        <v>69</v>
      </c>
      <c r="S103" s="102">
        <v>28</v>
      </c>
      <c r="T103" s="52">
        <v>41</v>
      </c>
      <c r="U103" s="102">
        <v>7</v>
      </c>
      <c r="V103" s="52">
        <v>0</v>
      </c>
      <c r="W103" s="102">
        <v>0</v>
      </c>
      <c r="X103" s="52">
        <v>85</v>
      </c>
      <c r="Y103" s="102">
        <v>0</v>
      </c>
      <c r="Z103" s="52">
        <v>913</v>
      </c>
      <c r="AA103" s="102">
        <v>392</v>
      </c>
      <c r="AB103" s="52">
        <v>391</v>
      </c>
      <c r="AC103" s="102">
        <v>21</v>
      </c>
      <c r="AD103" s="52">
        <v>133</v>
      </c>
      <c r="AE103" s="102">
        <v>25</v>
      </c>
      <c r="AF103" s="52">
        <v>112</v>
      </c>
      <c r="AG103" s="102">
        <v>1227</v>
      </c>
      <c r="AH103" s="36" t="s">
        <v>212</v>
      </c>
      <c r="AI103" s="102">
        <v>29</v>
      </c>
      <c r="AJ103" s="52">
        <v>19</v>
      </c>
      <c r="AK103" s="102">
        <v>41</v>
      </c>
      <c r="AL103" s="52">
        <v>28</v>
      </c>
      <c r="AM103" s="102">
        <v>14</v>
      </c>
      <c r="AN103" s="52">
        <v>315</v>
      </c>
      <c r="AO103" s="102">
        <v>8</v>
      </c>
      <c r="AP103" s="52">
        <v>373</v>
      </c>
      <c r="AQ103" s="102">
        <v>0</v>
      </c>
      <c r="AR103" s="52">
        <v>0</v>
      </c>
      <c r="AS103" s="102">
        <v>0</v>
      </c>
      <c r="AT103" s="52">
        <v>96</v>
      </c>
      <c r="AU103" s="102">
        <v>24</v>
      </c>
      <c r="AV103" s="52">
        <v>59</v>
      </c>
      <c r="AW103" s="102">
        <v>24</v>
      </c>
      <c r="AX103" s="52">
        <v>0</v>
      </c>
      <c r="AY103" s="102">
        <v>44</v>
      </c>
      <c r="AZ103" s="52">
        <v>14</v>
      </c>
      <c r="BA103" s="102">
        <v>7044</v>
      </c>
      <c r="BB103" s="52">
        <v>0</v>
      </c>
      <c r="BC103" s="55">
        <v>42</v>
      </c>
      <c r="BD103" s="35">
        <f t="shared" si="22"/>
        <v>36663</v>
      </c>
      <c r="BE103" s="32">
        <v>36663</v>
      </c>
      <c r="BF103" s="36" t="s">
        <v>212</v>
      </c>
    </row>
    <row r="104" spans="1:58" x14ac:dyDescent="0.2">
      <c r="A104" s="44" t="s">
        <v>213</v>
      </c>
      <c r="B104" s="32">
        <v>21663</v>
      </c>
      <c r="C104" s="93">
        <v>7</v>
      </c>
      <c r="D104" s="36">
        <v>10</v>
      </c>
      <c r="E104" s="66">
        <v>14</v>
      </c>
      <c r="F104" s="91">
        <v>293</v>
      </c>
      <c r="G104" s="36">
        <v>38</v>
      </c>
      <c r="H104" s="52">
        <v>688</v>
      </c>
      <c r="I104" s="52">
        <v>4572</v>
      </c>
      <c r="J104" s="102">
        <v>1446</v>
      </c>
      <c r="K104" s="36">
        <v>300</v>
      </c>
      <c r="L104" s="102">
        <v>260</v>
      </c>
      <c r="M104" s="52">
        <v>120</v>
      </c>
      <c r="N104" s="102">
        <v>1047</v>
      </c>
      <c r="O104" s="52">
        <v>287</v>
      </c>
      <c r="P104" s="51">
        <v>65</v>
      </c>
      <c r="Q104" s="44" t="s">
        <v>213</v>
      </c>
      <c r="R104" s="52">
        <v>131</v>
      </c>
      <c r="S104" s="102">
        <v>40</v>
      </c>
      <c r="T104" s="52">
        <v>121</v>
      </c>
      <c r="U104" s="102">
        <v>11</v>
      </c>
      <c r="V104" s="52">
        <v>0</v>
      </c>
      <c r="W104" s="102">
        <v>29</v>
      </c>
      <c r="X104" s="52">
        <v>109</v>
      </c>
      <c r="Y104" s="102">
        <v>19</v>
      </c>
      <c r="Z104" s="52">
        <v>754</v>
      </c>
      <c r="AA104" s="102">
        <v>487</v>
      </c>
      <c r="AB104" s="52">
        <v>561</v>
      </c>
      <c r="AC104" s="102">
        <v>0</v>
      </c>
      <c r="AD104" s="52">
        <v>108</v>
      </c>
      <c r="AE104" s="102">
        <v>43</v>
      </c>
      <c r="AF104" s="52">
        <v>97</v>
      </c>
      <c r="AG104" s="102">
        <v>1246</v>
      </c>
      <c r="AH104" s="36" t="s">
        <v>213</v>
      </c>
      <c r="AI104" s="102">
        <v>62</v>
      </c>
      <c r="AJ104" s="52">
        <v>27</v>
      </c>
      <c r="AK104" s="102">
        <v>29</v>
      </c>
      <c r="AL104" s="52">
        <v>19</v>
      </c>
      <c r="AM104" s="102">
        <v>38</v>
      </c>
      <c r="AN104" s="52">
        <v>63</v>
      </c>
      <c r="AO104" s="102">
        <v>56</v>
      </c>
      <c r="AP104" s="52">
        <v>550</v>
      </c>
      <c r="AQ104" s="102">
        <v>14</v>
      </c>
      <c r="AR104" s="52">
        <v>0</v>
      </c>
      <c r="AS104" s="102">
        <v>0</v>
      </c>
      <c r="AT104" s="52">
        <v>167</v>
      </c>
      <c r="AU104" s="102">
        <v>34</v>
      </c>
      <c r="AV104" s="52">
        <v>72</v>
      </c>
      <c r="AW104" s="102">
        <v>68</v>
      </c>
      <c r="AX104" s="52">
        <v>21</v>
      </c>
      <c r="AY104" s="102">
        <v>128</v>
      </c>
      <c r="AZ104" s="128">
        <v>151</v>
      </c>
      <c r="BA104" s="102">
        <v>7133</v>
      </c>
      <c r="BB104" s="52">
        <v>55</v>
      </c>
      <c r="BC104" s="55">
        <v>73</v>
      </c>
      <c r="BD104" s="35">
        <f t="shared" si="22"/>
        <v>21663</v>
      </c>
      <c r="BE104" s="32">
        <v>21663</v>
      </c>
      <c r="BF104" s="36" t="s">
        <v>213</v>
      </c>
    </row>
    <row r="105" spans="1:58" x14ac:dyDescent="0.2">
      <c r="A105" s="44" t="s">
        <v>214</v>
      </c>
      <c r="B105" s="32">
        <v>6872</v>
      </c>
      <c r="C105" s="93">
        <v>0</v>
      </c>
      <c r="D105" s="36">
        <v>0</v>
      </c>
      <c r="E105" s="66">
        <v>0</v>
      </c>
      <c r="F105" s="91">
        <v>60</v>
      </c>
      <c r="G105" s="36">
        <v>30</v>
      </c>
      <c r="H105" s="52">
        <v>24</v>
      </c>
      <c r="I105" s="52">
        <v>1140</v>
      </c>
      <c r="J105" s="102">
        <v>166</v>
      </c>
      <c r="K105" s="36">
        <v>61</v>
      </c>
      <c r="L105" s="102">
        <v>37</v>
      </c>
      <c r="M105" s="52">
        <v>26</v>
      </c>
      <c r="N105" s="102">
        <v>427</v>
      </c>
      <c r="O105" s="52">
        <v>62</v>
      </c>
      <c r="P105" s="51">
        <v>21</v>
      </c>
      <c r="Q105" s="44" t="s">
        <v>214</v>
      </c>
      <c r="R105" s="52">
        <v>81</v>
      </c>
      <c r="S105" s="102">
        <v>31</v>
      </c>
      <c r="T105" s="52">
        <v>94</v>
      </c>
      <c r="U105" s="102">
        <v>0</v>
      </c>
      <c r="V105" s="52">
        <v>0</v>
      </c>
      <c r="W105" s="102">
        <v>21</v>
      </c>
      <c r="X105" s="52">
        <v>24</v>
      </c>
      <c r="Y105" s="102">
        <v>7</v>
      </c>
      <c r="Z105" s="52">
        <v>532</v>
      </c>
      <c r="AA105" s="102">
        <v>254</v>
      </c>
      <c r="AB105" s="52">
        <v>323</v>
      </c>
      <c r="AC105" s="102">
        <v>8</v>
      </c>
      <c r="AD105" s="52">
        <v>14</v>
      </c>
      <c r="AE105" s="102">
        <v>0</v>
      </c>
      <c r="AF105" s="52">
        <v>0</v>
      </c>
      <c r="AG105" s="102">
        <v>158</v>
      </c>
      <c r="AH105" s="36" t="s">
        <v>214</v>
      </c>
      <c r="AI105" s="102">
        <v>47</v>
      </c>
      <c r="AJ105" s="52">
        <v>0</v>
      </c>
      <c r="AK105" s="102">
        <v>41</v>
      </c>
      <c r="AL105" s="52">
        <v>7</v>
      </c>
      <c r="AM105" s="102">
        <v>7</v>
      </c>
      <c r="AN105" s="52">
        <v>31</v>
      </c>
      <c r="AO105" s="102">
        <v>56</v>
      </c>
      <c r="AP105" s="52">
        <v>429</v>
      </c>
      <c r="AQ105" s="102">
        <v>0</v>
      </c>
      <c r="AR105" s="52">
        <v>8</v>
      </c>
      <c r="AS105" s="102">
        <v>6</v>
      </c>
      <c r="AT105" s="52">
        <v>31</v>
      </c>
      <c r="AU105" s="102">
        <v>41</v>
      </c>
      <c r="AV105" s="52">
        <v>11</v>
      </c>
      <c r="AW105" s="102">
        <v>12</v>
      </c>
      <c r="AX105" s="52">
        <v>0</v>
      </c>
      <c r="AY105" s="102">
        <v>41</v>
      </c>
      <c r="AZ105" s="131">
        <v>17</v>
      </c>
      <c r="BA105" s="102">
        <v>2486</v>
      </c>
      <c r="BB105" s="52">
        <v>0</v>
      </c>
      <c r="BC105" s="55">
        <v>0</v>
      </c>
      <c r="BD105" s="35">
        <f t="shared" si="22"/>
        <v>6872</v>
      </c>
      <c r="BE105" s="32">
        <v>6872</v>
      </c>
      <c r="BF105" s="36" t="s">
        <v>214</v>
      </c>
    </row>
    <row r="106" spans="1:58" x14ac:dyDescent="0.2">
      <c r="A106" s="44" t="s">
        <v>215</v>
      </c>
      <c r="B106" s="32">
        <v>27069</v>
      </c>
      <c r="C106" s="93">
        <v>39</v>
      </c>
      <c r="D106" s="36">
        <v>21</v>
      </c>
      <c r="E106" s="66">
        <v>21</v>
      </c>
      <c r="F106" s="91">
        <v>1390</v>
      </c>
      <c r="G106" s="36">
        <v>390</v>
      </c>
      <c r="H106" s="52">
        <v>877</v>
      </c>
      <c r="I106" s="52">
        <v>5732</v>
      </c>
      <c r="J106" s="102">
        <v>3331</v>
      </c>
      <c r="K106" s="36">
        <v>1125</v>
      </c>
      <c r="L106" s="102">
        <v>545</v>
      </c>
      <c r="M106" s="52">
        <v>162</v>
      </c>
      <c r="N106" s="102">
        <v>1168</v>
      </c>
      <c r="O106" s="52">
        <v>892</v>
      </c>
      <c r="P106" s="51">
        <v>153</v>
      </c>
      <c r="Q106" s="44" t="s">
        <v>215</v>
      </c>
      <c r="R106" s="52">
        <v>201</v>
      </c>
      <c r="S106" s="102">
        <v>112</v>
      </c>
      <c r="T106" s="52">
        <v>59</v>
      </c>
      <c r="U106" s="102">
        <v>0</v>
      </c>
      <c r="V106" s="52">
        <v>7</v>
      </c>
      <c r="W106" s="102">
        <v>21</v>
      </c>
      <c r="X106" s="52">
        <v>51</v>
      </c>
      <c r="Y106" s="102">
        <v>54</v>
      </c>
      <c r="Z106" s="52">
        <v>1106</v>
      </c>
      <c r="AA106" s="102">
        <v>474</v>
      </c>
      <c r="AB106" s="52">
        <v>493</v>
      </c>
      <c r="AC106" s="102">
        <v>78</v>
      </c>
      <c r="AD106" s="52">
        <v>75</v>
      </c>
      <c r="AE106" s="102">
        <v>109</v>
      </c>
      <c r="AF106" s="52">
        <v>118</v>
      </c>
      <c r="AG106" s="102">
        <v>1289</v>
      </c>
      <c r="AH106" s="36" t="s">
        <v>215</v>
      </c>
      <c r="AI106" s="102">
        <v>65</v>
      </c>
      <c r="AJ106" s="52">
        <v>109</v>
      </c>
      <c r="AK106" s="102">
        <v>51</v>
      </c>
      <c r="AL106" s="52">
        <v>98</v>
      </c>
      <c r="AM106" s="102">
        <v>6</v>
      </c>
      <c r="AN106" s="52">
        <v>184</v>
      </c>
      <c r="AO106" s="102">
        <v>18</v>
      </c>
      <c r="AP106" s="52">
        <v>747</v>
      </c>
      <c r="AQ106" s="102">
        <v>13</v>
      </c>
      <c r="AR106" s="52">
        <v>13</v>
      </c>
      <c r="AS106" s="102">
        <v>7</v>
      </c>
      <c r="AT106" s="52">
        <v>183</v>
      </c>
      <c r="AU106" s="102">
        <v>25</v>
      </c>
      <c r="AV106" s="52">
        <v>156</v>
      </c>
      <c r="AW106" s="102">
        <v>70</v>
      </c>
      <c r="AX106" s="52">
        <v>41</v>
      </c>
      <c r="AY106" s="102">
        <v>222</v>
      </c>
      <c r="AZ106" s="131">
        <v>399</v>
      </c>
      <c r="BA106" s="102">
        <v>4512</v>
      </c>
      <c r="BB106" s="52">
        <v>20</v>
      </c>
      <c r="BC106" s="55">
        <v>37</v>
      </c>
      <c r="BD106" s="35">
        <f t="shared" si="22"/>
        <v>27069</v>
      </c>
      <c r="BE106" s="32">
        <v>27069</v>
      </c>
      <c r="BF106" s="36" t="s">
        <v>215</v>
      </c>
    </row>
    <row r="107" spans="1:58" x14ac:dyDescent="0.2">
      <c r="A107" s="44" t="s">
        <v>216</v>
      </c>
      <c r="B107" s="32">
        <v>5092</v>
      </c>
      <c r="C107" s="93">
        <v>0</v>
      </c>
      <c r="D107" s="36">
        <v>19</v>
      </c>
      <c r="E107" s="66">
        <v>0</v>
      </c>
      <c r="F107" s="91">
        <v>136</v>
      </c>
      <c r="G107" s="36">
        <v>93</v>
      </c>
      <c r="H107" s="52">
        <v>91</v>
      </c>
      <c r="I107" s="52">
        <v>1325</v>
      </c>
      <c r="J107" s="102">
        <v>932</v>
      </c>
      <c r="K107" s="36">
        <v>41</v>
      </c>
      <c r="L107" s="102">
        <v>45</v>
      </c>
      <c r="M107" s="52">
        <v>27</v>
      </c>
      <c r="N107" s="102">
        <v>77</v>
      </c>
      <c r="O107" s="52">
        <v>94</v>
      </c>
      <c r="P107" s="51">
        <v>25</v>
      </c>
      <c r="Q107" s="44" t="s">
        <v>216</v>
      </c>
      <c r="R107" s="52">
        <v>11</v>
      </c>
      <c r="S107" s="102">
        <v>13</v>
      </c>
      <c r="T107" s="52">
        <v>0</v>
      </c>
      <c r="U107" s="102">
        <v>0</v>
      </c>
      <c r="V107" s="52">
        <v>7</v>
      </c>
      <c r="W107" s="102">
        <v>15</v>
      </c>
      <c r="X107" s="52">
        <v>0</v>
      </c>
      <c r="Y107" s="102">
        <v>14</v>
      </c>
      <c r="Z107" s="52">
        <v>186</v>
      </c>
      <c r="AA107" s="102">
        <v>104</v>
      </c>
      <c r="AB107" s="52">
        <v>214</v>
      </c>
      <c r="AC107" s="102">
        <v>0</v>
      </c>
      <c r="AD107" s="52">
        <v>0</v>
      </c>
      <c r="AE107" s="102">
        <v>19</v>
      </c>
      <c r="AF107" s="52">
        <v>7</v>
      </c>
      <c r="AG107" s="102">
        <v>137</v>
      </c>
      <c r="AH107" s="36" t="s">
        <v>216</v>
      </c>
      <c r="AI107" s="102">
        <v>0</v>
      </c>
      <c r="AJ107" s="52">
        <v>6</v>
      </c>
      <c r="AK107" s="102">
        <v>58</v>
      </c>
      <c r="AL107" s="52">
        <v>12</v>
      </c>
      <c r="AM107" s="102">
        <v>0</v>
      </c>
      <c r="AN107" s="52">
        <v>0</v>
      </c>
      <c r="AO107" s="102">
        <v>0</v>
      </c>
      <c r="AP107" s="52">
        <v>76</v>
      </c>
      <c r="AQ107" s="102">
        <v>0</v>
      </c>
      <c r="AR107" s="52">
        <v>21</v>
      </c>
      <c r="AS107" s="102">
        <v>0</v>
      </c>
      <c r="AT107" s="52">
        <v>9</v>
      </c>
      <c r="AU107" s="102">
        <v>0</v>
      </c>
      <c r="AV107" s="52">
        <v>18</v>
      </c>
      <c r="AW107" s="102">
        <v>151</v>
      </c>
      <c r="AX107" s="52">
        <v>26</v>
      </c>
      <c r="AY107" s="102">
        <v>14</v>
      </c>
      <c r="AZ107" s="131">
        <v>71</v>
      </c>
      <c r="BA107" s="102">
        <v>998</v>
      </c>
      <c r="BB107" s="52">
        <v>0</v>
      </c>
      <c r="BC107" s="55">
        <v>0</v>
      </c>
      <c r="BD107" s="35">
        <f t="shared" si="22"/>
        <v>5092</v>
      </c>
      <c r="BE107" s="32">
        <v>5092</v>
      </c>
      <c r="BF107" s="36" t="s">
        <v>216</v>
      </c>
    </row>
    <row r="108" spans="1:58" x14ac:dyDescent="0.2">
      <c r="A108" s="44" t="s">
        <v>217</v>
      </c>
      <c r="B108" s="32">
        <v>15393</v>
      </c>
      <c r="C108" s="93">
        <v>21</v>
      </c>
      <c r="D108" s="36">
        <v>10</v>
      </c>
      <c r="E108" s="66">
        <v>0</v>
      </c>
      <c r="F108" s="91">
        <v>267</v>
      </c>
      <c r="G108" s="36">
        <v>0</v>
      </c>
      <c r="H108" s="52">
        <v>425</v>
      </c>
      <c r="I108" s="52">
        <v>3138</v>
      </c>
      <c r="J108" s="102">
        <v>738</v>
      </c>
      <c r="K108" s="36">
        <v>257</v>
      </c>
      <c r="L108" s="102">
        <v>300</v>
      </c>
      <c r="M108" s="52">
        <v>150</v>
      </c>
      <c r="N108" s="102">
        <v>464</v>
      </c>
      <c r="O108" s="52">
        <v>291</v>
      </c>
      <c r="P108" s="51">
        <v>173</v>
      </c>
      <c r="Q108" s="44" t="s">
        <v>217</v>
      </c>
      <c r="R108" s="52">
        <v>150</v>
      </c>
      <c r="S108" s="102">
        <v>95</v>
      </c>
      <c r="T108" s="52">
        <v>45</v>
      </c>
      <c r="U108" s="102">
        <v>6</v>
      </c>
      <c r="V108" s="52">
        <v>22</v>
      </c>
      <c r="W108" s="102">
        <v>11</v>
      </c>
      <c r="X108" s="52">
        <v>13</v>
      </c>
      <c r="Y108" s="102">
        <v>13</v>
      </c>
      <c r="Z108" s="52">
        <v>774</v>
      </c>
      <c r="AA108" s="102">
        <v>474</v>
      </c>
      <c r="AB108" s="52">
        <v>432</v>
      </c>
      <c r="AC108" s="102">
        <v>23</v>
      </c>
      <c r="AD108" s="52">
        <v>10</v>
      </c>
      <c r="AE108" s="102">
        <v>69</v>
      </c>
      <c r="AF108" s="52">
        <v>65</v>
      </c>
      <c r="AG108" s="102">
        <v>936</v>
      </c>
      <c r="AH108" s="36" t="s">
        <v>217</v>
      </c>
      <c r="AI108" s="102">
        <v>112</v>
      </c>
      <c r="AJ108" s="52">
        <v>70</v>
      </c>
      <c r="AK108" s="102">
        <v>7</v>
      </c>
      <c r="AL108" s="52">
        <v>35</v>
      </c>
      <c r="AM108" s="102">
        <v>34</v>
      </c>
      <c r="AN108" s="52">
        <v>153</v>
      </c>
      <c r="AO108" s="102">
        <v>13</v>
      </c>
      <c r="AP108" s="52">
        <v>344</v>
      </c>
      <c r="AQ108" s="102">
        <v>0</v>
      </c>
      <c r="AR108" s="52">
        <v>16</v>
      </c>
      <c r="AS108" s="102">
        <v>8</v>
      </c>
      <c r="AT108" s="52">
        <v>133</v>
      </c>
      <c r="AU108" s="102">
        <v>38</v>
      </c>
      <c r="AV108" s="52">
        <v>134</v>
      </c>
      <c r="AW108" s="102">
        <v>49</v>
      </c>
      <c r="AX108" s="52">
        <v>0</v>
      </c>
      <c r="AY108" s="102">
        <v>141</v>
      </c>
      <c r="AZ108" s="131">
        <v>112</v>
      </c>
      <c r="BA108" s="102">
        <v>4575</v>
      </c>
      <c r="BB108" s="52">
        <v>35</v>
      </c>
      <c r="BC108" s="55">
        <v>12</v>
      </c>
      <c r="BD108" s="35">
        <f t="shared" si="22"/>
        <v>15393</v>
      </c>
      <c r="BE108" s="32">
        <v>15393</v>
      </c>
      <c r="BF108" s="36" t="s">
        <v>217</v>
      </c>
    </row>
    <row r="109" spans="1:58" x14ac:dyDescent="0.2">
      <c r="A109" s="44" t="s">
        <v>218</v>
      </c>
      <c r="B109" s="32">
        <v>44803</v>
      </c>
      <c r="C109" s="93">
        <v>12</v>
      </c>
      <c r="D109" s="36">
        <v>42</v>
      </c>
      <c r="E109" s="66">
        <v>6</v>
      </c>
      <c r="F109" s="91">
        <v>1144</v>
      </c>
      <c r="G109" s="36">
        <v>63</v>
      </c>
      <c r="H109" s="52">
        <v>948</v>
      </c>
      <c r="I109" s="52">
        <v>12692</v>
      </c>
      <c r="J109" s="102">
        <v>4224</v>
      </c>
      <c r="K109" s="36">
        <v>1432</v>
      </c>
      <c r="L109" s="102">
        <v>824</v>
      </c>
      <c r="M109" s="52">
        <v>229</v>
      </c>
      <c r="N109" s="102">
        <v>1766</v>
      </c>
      <c r="O109" s="52">
        <v>813</v>
      </c>
      <c r="P109" s="51">
        <v>264</v>
      </c>
      <c r="Q109" s="44" t="s">
        <v>218</v>
      </c>
      <c r="R109" s="52">
        <v>298</v>
      </c>
      <c r="S109" s="102">
        <v>58</v>
      </c>
      <c r="T109" s="52">
        <v>252</v>
      </c>
      <c r="U109" s="52">
        <v>16</v>
      </c>
      <c r="V109" s="52">
        <v>0</v>
      </c>
      <c r="W109" s="102">
        <v>37</v>
      </c>
      <c r="X109" s="52">
        <v>85</v>
      </c>
      <c r="Y109" s="102">
        <v>32</v>
      </c>
      <c r="Z109" s="52">
        <v>1360</v>
      </c>
      <c r="AA109" s="102">
        <v>316</v>
      </c>
      <c r="AB109" s="52">
        <v>463</v>
      </c>
      <c r="AC109" s="102">
        <v>34</v>
      </c>
      <c r="AD109" s="52">
        <v>88</v>
      </c>
      <c r="AE109" s="102">
        <v>47</v>
      </c>
      <c r="AF109" s="52">
        <v>110</v>
      </c>
      <c r="AG109" s="102">
        <v>1350</v>
      </c>
      <c r="AH109" s="36" t="s">
        <v>218</v>
      </c>
      <c r="AI109" s="102">
        <v>68</v>
      </c>
      <c r="AJ109" s="52">
        <v>0</v>
      </c>
      <c r="AK109" s="102">
        <v>52</v>
      </c>
      <c r="AL109" s="52">
        <v>67</v>
      </c>
      <c r="AM109" s="102">
        <v>12</v>
      </c>
      <c r="AN109" s="52">
        <v>180</v>
      </c>
      <c r="AO109" s="52">
        <v>66</v>
      </c>
      <c r="AP109" s="52">
        <v>773</v>
      </c>
      <c r="AQ109" s="102">
        <v>0</v>
      </c>
      <c r="AR109" s="52">
        <v>36</v>
      </c>
      <c r="AS109" s="102">
        <v>0</v>
      </c>
      <c r="AT109" s="52">
        <v>181</v>
      </c>
      <c r="AU109" s="102">
        <v>105</v>
      </c>
      <c r="AV109" s="52">
        <v>147</v>
      </c>
      <c r="AW109" s="102">
        <v>123</v>
      </c>
      <c r="AX109" s="52">
        <v>112</v>
      </c>
      <c r="AY109" s="102">
        <v>162</v>
      </c>
      <c r="AZ109" s="131">
        <v>92</v>
      </c>
      <c r="BA109" s="102">
        <v>13596</v>
      </c>
      <c r="BB109" s="52">
        <v>12</v>
      </c>
      <c r="BC109" s="55">
        <v>14</v>
      </c>
      <c r="BD109" s="35">
        <f t="shared" si="22"/>
        <v>44803</v>
      </c>
      <c r="BE109" s="32">
        <v>44803</v>
      </c>
      <c r="BF109" s="36" t="s">
        <v>218</v>
      </c>
    </row>
    <row r="110" spans="1:58" ht="16" thickBot="1" x14ac:dyDescent="0.25">
      <c r="A110" s="75" t="s">
        <v>219</v>
      </c>
      <c r="B110" s="41">
        <v>22797</v>
      </c>
      <c r="C110" s="75">
        <v>6</v>
      </c>
      <c r="D110" s="68">
        <v>23</v>
      </c>
      <c r="E110" s="83">
        <v>20</v>
      </c>
      <c r="F110" s="88">
        <v>408</v>
      </c>
      <c r="G110" s="68">
        <v>94</v>
      </c>
      <c r="H110" s="65">
        <v>630</v>
      </c>
      <c r="I110" s="65">
        <v>9692</v>
      </c>
      <c r="J110" s="74">
        <v>1278</v>
      </c>
      <c r="K110" s="68">
        <v>456</v>
      </c>
      <c r="L110" s="74">
        <v>386</v>
      </c>
      <c r="M110" s="65">
        <v>149</v>
      </c>
      <c r="N110" s="74">
        <v>624</v>
      </c>
      <c r="O110" s="65">
        <v>248</v>
      </c>
      <c r="P110" s="64">
        <v>157</v>
      </c>
      <c r="Q110" s="75" t="s">
        <v>219</v>
      </c>
      <c r="R110" s="65">
        <v>261</v>
      </c>
      <c r="S110" s="74">
        <v>106</v>
      </c>
      <c r="T110" s="65">
        <v>80</v>
      </c>
      <c r="U110" s="68">
        <v>23</v>
      </c>
      <c r="V110" s="65">
        <v>0</v>
      </c>
      <c r="W110" s="74">
        <v>30</v>
      </c>
      <c r="X110" s="65">
        <v>45</v>
      </c>
      <c r="Y110" s="74">
        <v>15</v>
      </c>
      <c r="Z110" s="65">
        <v>452</v>
      </c>
      <c r="AA110" s="74">
        <v>672</v>
      </c>
      <c r="AB110" s="65">
        <v>259</v>
      </c>
      <c r="AC110" s="74">
        <v>18</v>
      </c>
      <c r="AD110" s="65">
        <v>21</v>
      </c>
      <c r="AE110" s="74">
        <v>41</v>
      </c>
      <c r="AF110" s="65">
        <v>208</v>
      </c>
      <c r="AG110" s="74">
        <v>734</v>
      </c>
      <c r="AH110" s="68" t="s">
        <v>219</v>
      </c>
      <c r="AI110" s="74">
        <v>42</v>
      </c>
      <c r="AJ110" s="65">
        <v>24</v>
      </c>
      <c r="AK110" s="74">
        <v>70</v>
      </c>
      <c r="AL110" s="65">
        <v>33</v>
      </c>
      <c r="AM110" s="74">
        <v>16</v>
      </c>
      <c r="AN110" s="65">
        <v>277</v>
      </c>
      <c r="AO110" s="6">
        <v>108</v>
      </c>
      <c r="AP110" s="65">
        <v>456</v>
      </c>
      <c r="AQ110" s="74">
        <v>19</v>
      </c>
      <c r="AR110" s="65">
        <v>16</v>
      </c>
      <c r="AS110" s="74">
        <v>11</v>
      </c>
      <c r="AT110" s="65">
        <v>142</v>
      </c>
      <c r="AU110" s="74">
        <v>76</v>
      </c>
      <c r="AV110" s="65">
        <v>75</v>
      </c>
      <c r="AW110" s="74">
        <v>34</v>
      </c>
      <c r="AX110" s="65">
        <v>71</v>
      </c>
      <c r="AY110" s="74">
        <v>136</v>
      </c>
      <c r="AZ110" s="122">
        <v>107</v>
      </c>
      <c r="BA110" s="74">
        <v>3868</v>
      </c>
      <c r="BB110" s="65">
        <v>13</v>
      </c>
      <c r="BC110" s="74">
        <v>67</v>
      </c>
      <c r="BD110" s="85">
        <f t="shared" si="22"/>
        <v>22797</v>
      </c>
      <c r="BE110" s="41">
        <v>22797</v>
      </c>
      <c r="BF110" s="68" t="s">
        <v>219</v>
      </c>
    </row>
    <row r="111" spans="1:58" x14ac:dyDescent="0.2">
      <c r="A111" s="48" t="s">
        <v>74</v>
      </c>
      <c r="B111" s="32">
        <f>SUM(B112:B117)</f>
        <v>109008</v>
      </c>
      <c r="C111" s="32">
        <f t="shared" ref="C111:BC111" si="28">SUM(C112:C117)</f>
        <v>135</v>
      </c>
      <c r="D111" s="32">
        <f t="shared" si="28"/>
        <v>176</v>
      </c>
      <c r="E111" s="32">
        <f t="shared" si="28"/>
        <v>110</v>
      </c>
      <c r="F111" s="32">
        <f t="shared" si="28"/>
        <v>17772</v>
      </c>
      <c r="G111" s="32">
        <f t="shared" si="28"/>
        <v>3371</v>
      </c>
      <c r="H111" s="32">
        <f t="shared" si="28"/>
        <v>1951</v>
      </c>
      <c r="I111" s="32">
        <f t="shared" si="28"/>
        <v>20114</v>
      </c>
      <c r="J111" s="32">
        <f t="shared" si="28"/>
        <v>4092</v>
      </c>
      <c r="K111" s="32">
        <f t="shared" si="28"/>
        <v>2382</v>
      </c>
      <c r="L111" s="32">
        <f t="shared" si="28"/>
        <v>1926</v>
      </c>
      <c r="M111" s="32">
        <f t="shared" si="28"/>
        <v>730</v>
      </c>
      <c r="N111" s="32">
        <f t="shared" si="28"/>
        <v>3102</v>
      </c>
      <c r="O111" s="32">
        <f t="shared" si="28"/>
        <v>2174</v>
      </c>
      <c r="P111" s="32">
        <f t="shared" si="28"/>
        <v>724</v>
      </c>
      <c r="Q111" s="48" t="s">
        <v>74</v>
      </c>
      <c r="R111" s="32">
        <f t="shared" si="28"/>
        <v>779</v>
      </c>
      <c r="S111" s="32">
        <f t="shared" si="28"/>
        <v>532</v>
      </c>
      <c r="T111" s="32">
        <f t="shared" si="28"/>
        <v>697</v>
      </c>
      <c r="U111" s="32">
        <f t="shared" si="28"/>
        <v>5</v>
      </c>
      <c r="V111" s="32">
        <f t="shared" si="28"/>
        <v>69</v>
      </c>
      <c r="W111" s="32">
        <f t="shared" si="28"/>
        <v>115</v>
      </c>
      <c r="X111" s="32">
        <f t="shared" si="28"/>
        <v>370</v>
      </c>
      <c r="Y111" s="32">
        <f t="shared" si="28"/>
        <v>85</v>
      </c>
      <c r="Z111" s="32">
        <f t="shared" si="28"/>
        <v>2111</v>
      </c>
      <c r="AA111" s="32">
        <f t="shared" si="28"/>
        <v>2187</v>
      </c>
      <c r="AB111" s="32">
        <f t="shared" si="28"/>
        <v>1023</v>
      </c>
      <c r="AC111" s="32">
        <f t="shared" si="28"/>
        <v>173</v>
      </c>
      <c r="AD111" s="32">
        <f t="shared" si="28"/>
        <v>610</v>
      </c>
      <c r="AE111" s="32">
        <f t="shared" si="28"/>
        <v>222</v>
      </c>
      <c r="AF111" s="32">
        <f t="shared" si="28"/>
        <v>515</v>
      </c>
      <c r="AG111" s="32">
        <f t="shared" si="28"/>
        <v>7446</v>
      </c>
      <c r="AH111" s="32" t="s">
        <v>74</v>
      </c>
      <c r="AI111" s="146">
        <f t="shared" si="28"/>
        <v>185</v>
      </c>
      <c r="AJ111" s="32">
        <f t="shared" si="28"/>
        <v>271</v>
      </c>
      <c r="AK111" s="32">
        <f t="shared" si="28"/>
        <v>279</v>
      </c>
      <c r="AL111" s="32">
        <f t="shared" si="28"/>
        <v>114</v>
      </c>
      <c r="AM111" s="32">
        <f t="shared" si="28"/>
        <v>29</v>
      </c>
      <c r="AN111" s="32">
        <f t="shared" si="28"/>
        <v>369</v>
      </c>
      <c r="AO111" s="32">
        <f t="shared" si="28"/>
        <v>269</v>
      </c>
      <c r="AP111" s="32">
        <f t="shared" si="28"/>
        <v>1556</v>
      </c>
      <c r="AQ111" s="32">
        <f t="shared" si="28"/>
        <v>53</v>
      </c>
      <c r="AR111" s="32">
        <f t="shared" si="28"/>
        <v>67</v>
      </c>
      <c r="AS111" s="32">
        <f t="shared" si="28"/>
        <v>29</v>
      </c>
      <c r="AT111" s="32">
        <f t="shared" si="28"/>
        <v>461</v>
      </c>
      <c r="AU111" s="32">
        <f t="shared" si="28"/>
        <v>141</v>
      </c>
      <c r="AV111" s="32">
        <f t="shared" si="28"/>
        <v>321</v>
      </c>
      <c r="AW111" s="32">
        <f t="shared" si="28"/>
        <v>220</v>
      </c>
      <c r="AX111" s="32">
        <f t="shared" si="28"/>
        <v>180</v>
      </c>
      <c r="AY111" s="32">
        <f t="shared" si="28"/>
        <v>989</v>
      </c>
      <c r="AZ111" s="32">
        <f t="shared" si="28"/>
        <v>652</v>
      </c>
      <c r="BA111" s="32">
        <f t="shared" si="28"/>
        <v>26853</v>
      </c>
      <c r="BB111" s="32">
        <f t="shared" si="28"/>
        <v>45</v>
      </c>
      <c r="BC111" s="32">
        <f t="shared" si="28"/>
        <v>227</v>
      </c>
      <c r="BD111" s="35">
        <f t="shared" si="22"/>
        <v>109008</v>
      </c>
      <c r="BE111" s="32">
        <f>SUM(BE112:BE117)</f>
        <v>109008</v>
      </c>
      <c r="BF111" s="32" t="s">
        <v>74</v>
      </c>
    </row>
    <row r="112" spans="1:58" x14ac:dyDescent="0.2">
      <c r="A112" s="44" t="s">
        <v>235</v>
      </c>
      <c r="B112" s="32">
        <v>20666</v>
      </c>
      <c r="C112" s="93">
        <v>5</v>
      </c>
      <c r="D112" s="36">
        <v>6</v>
      </c>
      <c r="E112" s="66">
        <v>21</v>
      </c>
      <c r="F112" s="91">
        <v>1018</v>
      </c>
      <c r="G112" s="36">
        <v>87</v>
      </c>
      <c r="H112" s="52">
        <v>277</v>
      </c>
      <c r="I112" s="52">
        <v>6737</v>
      </c>
      <c r="J112" s="102">
        <v>1360</v>
      </c>
      <c r="K112" s="36">
        <v>631</v>
      </c>
      <c r="L112" s="102">
        <v>566</v>
      </c>
      <c r="M112" s="52">
        <v>112</v>
      </c>
      <c r="N112" s="102">
        <v>1014</v>
      </c>
      <c r="O112" s="52">
        <v>624</v>
      </c>
      <c r="P112" s="51">
        <v>133</v>
      </c>
      <c r="Q112" s="44" t="s">
        <v>235</v>
      </c>
      <c r="R112" s="52">
        <v>205</v>
      </c>
      <c r="S112" s="102">
        <v>150</v>
      </c>
      <c r="T112" s="52">
        <v>198</v>
      </c>
      <c r="U112" s="102">
        <v>0</v>
      </c>
      <c r="V112" s="52">
        <v>43</v>
      </c>
      <c r="W112" s="102">
        <v>6</v>
      </c>
      <c r="X112" s="52">
        <v>25</v>
      </c>
      <c r="Y112" s="102">
        <v>17</v>
      </c>
      <c r="Z112" s="52">
        <v>656</v>
      </c>
      <c r="AA112" s="102">
        <v>217</v>
      </c>
      <c r="AB112" s="52">
        <v>251</v>
      </c>
      <c r="AC112" s="102">
        <v>35</v>
      </c>
      <c r="AD112" s="52">
        <v>171</v>
      </c>
      <c r="AE112" s="102">
        <v>41</v>
      </c>
      <c r="AF112" s="52">
        <v>146</v>
      </c>
      <c r="AG112" s="102">
        <v>273</v>
      </c>
      <c r="AH112" s="36" t="s">
        <v>235</v>
      </c>
      <c r="AI112" s="102">
        <v>31</v>
      </c>
      <c r="AJ112" s="52">
        <v>37</v>
      </c>
      <c r="AK112" s="102">
        <v>28</v>
      </c>
      <c r="AL112" s="52">
        <v>27</v>
      </c>
      <c r="AM112" s="102">
        <v>0</v>
      </c>
      <c r="AN112" s="52">
        <v>90</v>
      </c>
      <c r="AO112" s="102">
        <v>46</v>
      </c>
      <c r="AP112" s="52">
        <v>522</v>
      </c>
      <c r="AQ112" s="102">
        <v>10</v>
      </c>
      <c r="AR112" s="52">
        <v>6</v>
      </c>
      <c r="AS112" s="102">
        <v>0</v>
      </c>
      <c r="AT112" s="52">
        <v>115</v>
      </c>
      <c r="AU112" s="102">
        <v>19</v>
      </c>
      <c r="AV112" s="52">
        <v>50</v>
      </c>
      <c r="AW112" s="102">
        <v>7</v>
      </c>
      <c r="AX112" s="52">
        <v>12</v>
      </c>
      <c r="AY112" s="102">
        <v>277</v>
      </c>
      <c r="AZ112" s="131">
        <v>166</v>
      </c>
      <c r="BA112" s="102">
        <v>4182</v>
      </c>
      <c r="BB112" s="52">
        <v>0</v>
      </c>
      <c r="BC112" s="55">
        <v>16</v>
      </c>
      <c r="BD112" s="35">
        <f t="shared" si="22"/>
        <v>20666</v>
      </c>
      <c r="BE112" s="32">
        <v>20666</v>
      </c>
      <c r="BF112" s="36" t="s">
        <v>235</v>
      </c>
    </row>
    <row r="113" spans="1:58" x14ac:dyDescent="0.2">
      <c r="A113" s="44" t="s">
        <v>236</v>
      </c>
      <c r="B113" s="32">
        <v>11730</v>
      </c>
      <c r="C113" s="93">
        <v>44</v>
      </c>
      <c r="D113" s="36">
        <v>69</v>
      </c>
      <c r="E113" s="66">
        <v>21</v>
      </c>
      <c r="F113" s="91">
        <v>302</v>
      </c>
      <c r="G113" s="36">
        <v>58</v>
      </c>
      <c r="H113" s="52">
        <v>251</v>
      </c>
      <c r="I113" s="52">
        <v>3584</v>
      </c>
      <c r="J113" s="102">
        <v>496</v>
      </c>
      <c r="K113" s="36">
        <v>336</v>
      </c>
      <c r="L113" s="102">
        <v>288</v>
      </c>
      <c r="M113" s="52">
        <v>64</v>
      </c>
      <c r="N113" s="102">
        <v>388</v>
      </c>
      <c r="O113" s="52">
        <v>225</v>
      </c>
      <c r="P113" s="51">
        <v>79</v>
      </c>
      <c r="Q113" s="44" t="s">
        <v>236</v>
      </c>
      <c r="R113" s="52">
        <v>110</v>
      </c>
      <c r="S113" s="102">
        <v>21</v>
      </c>
      <c r="T113" s="52">
        <v>102</v>
      </c>
      <c r="U113" s="102">
        <v>5</v>
      </c>
      <c r="V113" s="52">
        <v>7</v>
      </c>
      <c r="W113" s="102">
        <v>15</v>
      </c>
      <c r="X113" s="52">
        <v>50</v>
      </c>
      <c r="Y113" s="102">
        <v>10</v>
      </c>
      <c r="Z113" s="52">
        <v>457</v>
      </c>
      <c r="AA113" s="102">
        <v>91</v>
      </c>
      <c r="AB113" s="52">
        <v>215</v>
      </c>
      <c r="AC113" s="102">
        <v>14</v>
      </c>
      <c r="AD113" s="52">
        <v>30</v>
      </c>
      <c r="AE113" s="102">
        <v>43</v>
      </c>
      <c r="AF113" s="52">
        <v>90</v>
      </c>
      <c r="AG113" s="102">
        <v>458</v>
      </c>
      <c r="AH113" s="36" t="s">
        <v>236</v>
      </c>
      <c r="AI113" s="102">
        <v>41</v>
      </c>
      <c r="AJ113" s="52">
        <v>22</v>
      </c>
      <c r="AK113" s="102">
        <v>24</v>
      </c>
      <c r="AL113" s="52">
        <v>13</v>
      </c>
      <c r="AM113" s="102">
        <v>0</v>
      </c>
      <c r="AN113" s="52">
        <v>122</v>
      </c>
      <c r="AO113" s="102">
        <v>74</v>
      </c>
      <c r="AP113" s="52">
        <v>290</v>
      </c>
      <c r="AQ113" s="102">
        <v>0</v>
      </c>
      <c r="AR113" s="52">
        <v>13</v>
      </c>
      <c r="AS113" s="102">
        <v>5</v>
      </c>
      <c r="AT113" s="52">
        <v>82</v>
      </c>
      <c r="AU113" s="102">
        <v>36</v>
      </c>
      <c r="AV113" s="52">
        <v>59</v>
      </c>
      <c r="AW113" s="102">
        <v>16</v>
      </c>
      <c r="AX113" s="52">
        <v>29</v>
      </c>
      <c r="AY113" s="102">
        <v>98</v>
      </c>
      <c r="AZ113" s="131">
        <v>44</v>
      </c>
      <c r="BA113" s="102">
        <v>2791</v>
      </c>
      <c r="BB113" s="52">
        <v>13</v>
      </c>
      <c r="BC113" s="55">
        <v>35</v>
      </c>
      <c r="BD113" s="35">
        <f t="shared" si="22"/>
        <v>11730</v>
      </c>
      <c r="BE113" s="32">
        <v>11730</v>
      </c>
      <c r="BF113" s="36" t="s">
        <v>236</v>
      </c>
    </row>
    <row r="114" spans="1:58" x14ac:dyDescent="0.2">
      <c r="A114" s="44" t="s">
        <v>220</v>
      </c>
      <c r="B114" s="32">
        <v>7667</v>
      </c>
      <c r="C114" s="93">
        <v>0</v>
      </c>
      <c r="D114" s="36">
        <v>7</v>
      </c>
      <c r="E114" s="66">
        <v>19</v>
      </c>
      <c r="F114" s="91">
        <v>548</v>
      </c>
      <c r="G114" s="36">
        <v>53</v>
      </c>
      <c r="H114" s="52">
        <v>257</v>
      </c>
      <c r="I114" s="52">
        <v>1299</v>
      </c>
      <c r="J114" s="102">
        <v>374</v>
      </c>
      <c r="K114" s="36">
        <v>261</v>
      </c>
      <c r="L114" s="102">
        <v>197</v>
      </c>
      <c r="M114" s="52">
        <v>117</v>
      </c>
      <c r="N114" s="102">
        <v>346</v>
      </c>
      <c r="O114" s="52">
        <v>267</v>
      </c>
      <c r="P114" s="51">
        <v>110</v>
      </c>
      <c r="Q114" s="44" t="s">
        <v>220</v>
      </c>
      <c r="R114" s="52">
        <v>67</v>
      </c>
      <c r="S114" s="102">
        <v>82</v>
      </c>
      <c r="T114" s="52">
        <v>49</v>
      </c>
      <c r="U114" s="102">
        <v>0</v>
      </c>
      <c r="V114" s="52">
        <v>0</v>
      </c>
      <c r="W114" s="102">
        <v>5</v>
      </c>
      <c r="X114" s="52">
        <v>48</v>
      </c>
      <c r="Y114" s="102">
        <v>0</v>
      </c>
      <c r="Z114" s="52">
        <v>159</v>
      </c>
      <c r="AA114" s="102">
        <v>61</v>
      </c>
      <c r="AB114" s="52">
        <v>91</v>
      </c>
      <c r="AC114" s="102">
        <v>0</v>
      </c>
      <c r="AD114" s="52">
        <v>78</v>
      </c>
      <c r="AE114" s="102">
        <v>42</v>
      </c>
      <c r="AF114" s="52">
        <v>64</v>
      </c>
      <c r="AG114" s="102">
        <v>360</v>
      </c>
      <c r="AH114" s="36" t="s">
        <v>220</v>
      </c>
      <c r="AI114" s="102">
        <v>15</v>
      </c>
      <c r="AJ114" s="52">
        <v>30</v>
      </c>
      <c r="AK114" s="102">
        <v>43</v>
      </c>
      <c r="AL114" s="52">
        <v>10</v>
      </c>
      <c r="AM114" s="102">
        <v>13</v>
      </c>
      <c r="AN114" s="52">
        <v>18</v>
      </c>
      <c r="AO114" s="102">
        <v>14</v>
      </c>
      <c r="AP114" s="52">
        <v>228</v>
      </c>
      <c r="AQ114" s="102">
        <v>26</v>
      </c>
      <c r="AR114" s="52">
        <v>34</v>
      </c>
      <c r="AS114" s="102">
        <v>8</v>
      </c>
      <c r="AT114" s="52">
        <v>48</v>
      </c>
      <c r="AU114" s="102">
        <v>20</v>
      </c>
      <c r="AV114" s="52">
        <v>69</v>
      </c>
      <c r="AW114" s="102">
        <v>160</v>
      </c>
      <c r="AX114" s="52">
        <v>12</v>
      </c>
      <c r="AY114" s="102">
        <v>140</v>
      </c>
      <c r="AZ114" s="131">
        <v>96</v>
      </c>
      <c r="BA114" s="102">
        <v>1703</v>
      </c>
      <c r="BB114" s="52">
        <v>13</v>
      </c>
      <c r="BC114" s="55">
        <v>6</v>
      </c>
      <c r="BD114" s="35">
        <f t="shared" si="22"/>
        <v>7667</v>
      </c>
      <c r="BE114" s="32">
        <v>7667</v>
      </c>
      <c r="BF114" s="36" t="s">
        <v>220</v>
      </c>
    </row>
    <row r="115" spans="1:58" x14ac:dyDescent="0.2">
      <c r="A115" s="44" t="s">
        <v>221</v>
      </c>
      <c r="B115" s="32">
        <v>21400</v>
      </c>
      <c r="C115" s="93">
        <v>45</v>
      </c>
      <c r="D115" s="36">
        <v>38</v>
      </c>
      <c r="E115" s="66">
        <v>30</v>
      </c>
      <c r="F115" s="91">
        <v>732</v>
      </c>
      <c r="G115" s="36">
        <v>102</v>
      </c>
      <c r="H115" s="52">
        <v>427</v>
      </c>
      <c r="I115" s="52">
        <v>5241</v>
      </c>
      <c r="J115" s="102">
        <v>924</v>
      </c>
      <c r="K115" s="36">
        <v>790</v>
      </c>
      <c r="L115" s="102">
        <v>588</v>
      </c>
      <c r="M115" s="52">
        <v>315</v>
      </c>
      <c r="N115" s="102">
        <v>1021</v>
      </c>
      <c r="O115" s="52">
        <v>750</v>
      </c>
      <c r="P115" s="51">
        <v>348</v>
      </c>
      <c r="Q115" s="44" t="s">
        <v>221</v>
      </c>
      <c r="R115" s="52">
        <v>302</v>
      </c>
      <c r="S115" s="102">
        <v>272</v>
      </c>
      <c r="T115" s="52">
        <v>262</v>
      </c>
      <c r="U115" s="102">
        <v>0</v>
      </c>
      <c r="V115" s="52">
        <v>19</v>
      </c>
      <c r="W115" s="102">
        <v>57</v>
      </c>
      <c r="X115" s="52">
        <v>218</v>
      </c>
      <c r="Y115" s="102">
        <v>16</v>
      </c>
      <c r="Z115" s="52">
        <v>643</v>
      </c>
      <c r="AA115" s="102">
        <v>1599</v>
      </c>
      <c r="AB115" s="52">
        <v>261</v>
      </c>
      <c r="AC115" s="102">
        <v>124</v>
      </c>
      <c r="AD115" s="52">
        <v>244</v>
      </c>
      <c r="AE115" s="102">
        <v>36</v>
      </c>
      <c r="AF115" s="52">
        <v>158</v>
      </c>
      <c r="AG115" s="102">
        <v>487</v>
      </c>
      <c r="AH115" s="36" t="s">
        <v>221</v>
      </c>
      <c r="AI115" s="102">
        <v>66</v>
      </c>
      <c r="AJ115" s="52">
        <v>131</v>
      </c>
      <c r="AK115" s="102">
        <v>136</v>
      </c>
      <c r="AL115" s="52">
        <v>34</v>
      </c>
      <c r="AM115" s="102">
        <v>16</v>
      </c>
      <c r="AN115" s="52">
        <v>111</v>
      </c>
      <c r="AO115" s="102">
        <v>78</v>
      </c>
      <c r="AP115" s="52">
        <v>319</v>
      </c>
      <c r="AQ115" s="102">
        <v>17</v>
      </c>
      <c r="AR115" s="52">
        <v>6</v>
      </c>
      <c r="AS115" s="102">
        <v>10</v>
      </c>
      <c r="AT115" s="52">
        <v>164</v>
      </c>
      <c r="AU115" s="102">
        <v>33</v>
      </c>
      <c r="AV115" s="52">
        <v>75</v>
      </c>
      <c r="AW115" s="102">
        <v>21</v>
      </c>
      <c r="AX115" s="52">
        <v>5</v>
      </c>
      <c r="AY115" s="102">
        <v>321</v>
      </c>
      <c r="AZ115" s="131">
        <v>210</v>
      </c>
      <c r="BA115" s="102">
        <v>3505</v>
      </c>
      <c r="BB115" s="52">
        <v>15</v>
      </c>
      <c r="BC115" s="55">
        <v>78</v>
      </c>
      <c r="BD115" s="35">
        <f t="shared" si="22"/>
        <v>21400</v>
      </c>
      <c r="BE115" s="32">
        <v>21400</v>
      </c>
      <c r="BF115" s="36" t="s">
        <v>221</v>
      </c>
    </row>
    <row r="116" spans="1:58" x14ac:dyDescent="0.2">
      <c r="A116" s="44" t="s">
        <v>222</v>
      </c>
      <c r="B116" s="32">
        <v>28865</v>
      </c>
      <c r="C116" s="93">
        <v>14</v>
      </c>
      <c r="D116" s="36">
        <v>34</v>
      </c>
      <c r="E116" s="66">
        <v>0</v>
      </c>
      <c r="F116" s="91">
        <v>12615</v>
      </c>
      <c r="G116" s="36">
        <v>2655</v>
      </c>
      <c r="H116" s="52">
        <v>314</v>
      </c>
      <c r="I116" s="52">
        <v>339</v>
      </c>
      <c r="J116" s="102">
        <v>107</v>
      </c>
      <c r="K116" s="36">
        <v>61</v>
      </c>
      <c r="L116" s="102">
        <v>53</v>
      </c>
      <c r="M116" s="52">
        <v>26</v>
      </c>
      <c r="N116" s="102">
        <v>81</v>
      </c>
      <c r="O116" s="52">
        <v>43</v>
      </c>
      <c r="P116" s="51">
        <v>25</v>
      </c>
      <c r="Q116" s="44" t="s">
        <v>222</v>
      </c>
      <c r="R116" s="52">
        <v>21</v>
      </c>
      <c r="S116" s="102">
        <v>7</v>
      </c>
      <c r="T116" s="52">
        <v>23</v>
      </c>
      <c r="U116" s="102">
        <v>0</v>
      </c>
      <c r="V116" s="52">
        <v>0</v>
      </c>
      <c r="W116" s="102">
        <v>0</v>
      </c>
      <c r="X116" s="52">
        <v>8</v>
      </c>
      <c r="Y116" s="102">
        <v>0</v>
      </c>
      <c r="Z116" s="52">
        <v>43</v>
      </c>
      <c r="AA116" s="102">
        <v>36</v>
      </c>
      <c r="AB116" s="52">
        <v>62</v>
      </c>
      <c r="AC116" s="102">
        <v>0</v>
      </c>
      <c r="AD116" s="52">
        <v>36</v>
      </c>
      <c r="AE116" s="102">
        <v>0</v>
      </c>
      <c r="AF116" s="52">
        <v>8</v>
      </c>
      <c r="AG116" s="102">
        <v>201</v>
      </c>
      <c r="AH116" s="36" t="s">
        <v>222</v>
      </c>
      <c r="AI116" s="102">
        <v>20</v>
      </c>
      <c r="AJ116" s="52">
        <v>32</v>
      </c>
      <c r="AK116" s="102">
        <v>7</v>
      </c>
      <c r="AL116" s="52">
        <v>0</v>
      </c>
      <c r="AM116" s="102">
        <v>0</v>
      </c>
      <c r="AN116" s="52">
        <v>0</v>
      </c>
      <c r="AO116" s="102">
        <v>6</v>
      </c>
      <c r="AP116" s="52">
        <v>43</v>
      </c>
      <c r="AQ116" s="102">
        <v>0</v>
      </c>
      <c r="AR116" s="52">
        <v>0</v>
      </c>
      <c r="AS116" s="102">
        <v>0</v>
      </c>
      <c r="AT116" s="52">
        <v>28</v>
      </c>
      <c r="AU116" s="102">
        <v>21</v>
      </c>
      <c r="AV116" s="52">
        <v>54</v>
      </c>
      <c r="AW116" s="102">
        <v>16</v>
      </c>
      <c r="AX116" s="52">
        <v>115</v>
      </c>
      <c r="AY116" s="102">
        <v>91</v>
      </c>
      <c r="AZ116" s="131">
        <v>84</v>
      </c>
      <c r="BA116" s="102">
        <v>11498</v>
      </c>
      <c r="BB116" s="52">
        <v>0</v>
      </c>
      <c r="BC116" s="55">
        <v>38</v>
      </c>
      <c r="BD116" s="35">
        <f t="shared" si="22"/>
        <v>28865</v>
      </c>
      <c r="BE116" s="32">
        <v>28865</v>
      </c>
      <c r="BF116" s="36" t="s">
        <v>222</v>
      </c>
    </row>
    <row r="117" spans="1:58" ht="16" thickBot="1" x14ac:dyDescent="0.25">
      <c r="A117" s="75" t="s">
        <v>223</v>
      </c>
      <c r="B117" s="41">
        <v>18680</v>
      </c>
      <c r="C117" s="75">
        <v>27</v>
      </c>
      <c r="D117" s="68">
        <v>22</v>
      </c>
      <c r="E117" s="83">
        <v>19</v>
      </c>
      <c r="F117" s="88">
        <v>2557</v>
      </c>
      <c r="G117" s="68">
        <v>416</v>
      </c>
      <c r="H117" s="65">
        <v>425</v>
      </c>
      <c r="I117" s="65">
        <v>2914</v>
      </c>
      <c r="J117" s="74">
        <v>831</v>
      </c>
      <c r="K117" s="68">
        <v>303</v>
      </c>
      <c r="L117" s="74">
        <v>234</v>
      </c>
      <c r="M117" s="65">
        <v>96</v>
      </c>
      <c r="N117" s="74">
        <v>252</v>
      </c>
      <c r="O117" s="65">
        <v>265</v>
      </c>
      <c r="P117" s="64">
        <v>29</v>
      </c>
      <c r="Q117" s="75" t="s">
        <v>223</v>
      </c>
      <c r="R117" s="65">
        <v>74</v>
      </c>
      <c r="S117" s="74">
        <v>0</v>
      </c>
      <c r="T117" s="65">
        <v>63</v>
      </c>
      <c r="U117" s="74">
        <v>0</v>
      </c>
      <c r="V117" s="65">
        <v>0</v>
      </c>
      <c r="W117" s="74">
        <v>32</v>
      </c>
      <c r="X117" s="65">
        <v>21</v>
      </c>
      <c r="Y117" s="74">
        <v>42</v>
      </c>
      <c r="Z117" s="65">
        <v>153</v>
      </c>
      <c r="AA117" s="74">
        <v>183</v>
      </c>
      <c r="AB117" s="65">
        <v>143</v>
      </c>
      <c r="AC117" s="74">
        <v>0</v>
      </c>
      <c r="AD117" s="65">
        <v>51</v>
      </c>
      <c r="AE117" s="74">
        <v>60</v>
      </c>
      <c r="AF117" s="65">
        <v>49</v>
      </c>
      <c r="AG117" s="74">
        <v>5667</v>
      </c>
      <c r="AH117" s="68" t="s">
        <v>223</v>
      </c>
      <c r="AI117" s="74">
        <v>12</v>
      </c>
      <c r="AJ117" s="65">
        <v>19</v>
      </c>
      <c r="AK117" s="74">
        <v>41</v>
      </c>
      <c r="AL117" s="65">
        <v>30</v>
      </c>
      <c r="AM117" s="74">
        <v>0</v>
      </c>
      <c r="AN117" s="65">
        <v>28</v>
      </c>
      <c r="AO117" s="74">
        <v>51</v>
      </c>
      <c r="AP117" s="65">
        <v>154</v>
      </c>
      <c r="AQ117" s="74">
        <v>0</v>
      </c>
      <c r="AR117" s="65">
        <v>8</v>
      </c>
      <c r="AS117" s="74">
        <v>6</v>
      </c>
      <c r="AT117" s="65">
        <v>24</v>
      </c>
      <c r="AU117" s="74">
        <v>12</v>
      </c>
      <c r="AV117" s="65">
        <v>14</v>
      </c>
      <c r="AW117" s="74">
        <v>0</v>
      </c>
      <c r="AX117" s="65">
        <v>7</v>
      </c>
      <c r="AY117" s="74">
        <v>62</v>
      </c>
      <c r="AZ117" s="122">
        <v>52</v>
      </c>
      <c r="BA117" s="74">
        <v>3174</v>
      </c>
      <c r="BB117" s="65">
        <v>4</v>
      </c>
      <c r="BC117" s="74">
        <v>54</v>
      </c>
      <c r="BD117" s="137">
        <f t="shared" si="22"/>
        <v>18680</v>
      </c>
      <c r="BE117" s="41">
        <v>18680</v>
      </c>
      <c r="BF117" s="68" t="s">
        <v>223</v>
      </c>
    </row>
    <row r="118" spans="1:58" x14ac:dyDescent="0.2">
      <c r="A118" s="48" t="s">
        <v>75</v>
      </c>
      <c r="B118" s="32">
        <f>SUM(B119:B122)</f>
        <v>41258</v>
      </c>
      <c r="C118" s="32">
        <f t="shared" ref="C118:BC118" si="29">SUM(C119:C122)</f>
        <v>180</v>
      </c>
      <c r="D118" s="32">
        <f t="shared" si="29"/>
        <v>124</v>
      </c>
      <c r="E118" s="32">
        <f t="shared" si="29"/>
        <v>29</v>
      </c>
      <c r="F118" s="32">
        <f t="shared" si="29"/>
        <v>930</v>
      </c>
      <c r="G118" s="32">
        <f t="shared" si="29"/>
        <v>119</v>
      </c>
      <c r="H118" s="32">
        <f t="shared" si="29"/>
        <v>745</v>
      </c>
      <c r="I118" s="32">
        <f t="shared" si="29"/>
        <v>3532</v>
      </c>
      <c r="J118" s="32">
        <f t="shared" si="29"/>
        <v>1062</v>
      </c>
      <c r="K118" s="32">
        <f t="shared" si="29"/>
        <v>1038</v>
      </c>
      <c r="L118" s="32">
        <f t="shared" si="29"/>
        <v>887</v>
      </c>
      <c r="M118" s="32">
        <f t="shared" si="29"/>
        <v>401</v>
      </c>
      <c r="N118" s="32">
        <f t="shared" si="29"/>
        <v>1360</v>
      </c>
      <c r="O118" s="32">
        <f t="shared" si="29"/>
        <v>1038</v>
      </c>
      <c r="P118" s="32">
        <f t="shared" si="29"/>
        <v>330</v>
      </c>
      <c r="Q118" s="48" t="s">
        <v>75</v>
      </c>
      <c r="R118" s="32">
        <f t="shared" si="29"/>
        <v>624</v>
      </c>
      <c r="S118" s="32">
        <f t="shared" si="29"/>
        <v>336</v>
      </c>
      <c r="T118" s="32">
        <f t="shared" si="29"/>
        <v>296</v>
      </c>
      <c r="U118" s="32">
        <f t="shared" si="29"/>
        <v>22</v>
      </c>
      <c r="V118" s="32">
        <f t="shared" si="29"/>
        <v>20</v>
      </c>
      <c r="W118" s="32">
        <f t="shared" si="29"/>
        <v>127</v>
      </c>
      <c r="X118" s="32">
        <f t="shared" si="29"/>
        <v>235</v>
      </c>
      <c r="Y118" s="32">
        <f t="shared" si="29"/>
        <v>95</v>
      </c>
      <c r="Z118" s="32">
        <f t="shared" si="29"/>
        <v>1027</v>
      </c>
      <c r="AA118" s="32">
        <f t="shared" si="29"/>
        <v>281</v>
      </c>
      <c r="AB118" s="32">
        <f t="shared" si="29"/>
        <v>903</v>
      </c>
      <c r="AC118" s="32">
        <f t="shared" si="29"/>
        <v>67</v>
      </c>
      <c r="AD118" s="32">
        <f t="shared" si="29"/>
        <v>317</v>
      </c>
      <c r="AE118" s="32">
        <f t="shared" si="29"/>
        <v>210</v>
      </c>
      <c r="AF118" s="32">
        <f t="shared" si="29"/>
        <v>234</v>
      </c>
      <c r="AG118" s="32">
        <f t="shared" si="29"/>
        <v>1231</v>
      </c>
      <c r="AH118" s="32" t="s">
        <v>75</v>
      </c>
      <c r="AI118" s="146">
        <f t="shared" si="29"/>
        <v>200</v>
      </c>
      <c r="AJ118" s="32">
        <f t="shared" si="29"/>
        <v>185</v>
      </c>
      <c r="AK118" s="32">
        <f t="shared" si="29"/>
        <v>140</v>
      </c>
      <c r="AL118" s="32">
        <f t="shared" si="29"/>
        <v>75</v>
      </c>
      <c r="AM118" s="32">
        <f t="shared" si="29"/>
        <v>93</v>
      </c>
      <c r="AN118" s="32">
        <f t="shared" si="29"/>
        <v>208</v>
      </c>
      <c r="AO118" s="32">
        <f t="shared" si="29"/>
        <v>158</v>
      </c>
      <c r="AP118" s="32">
        <f t="shared" si="29"/>
        <v>1054</v>
      </c>
      <c r="AQ118" s="32">
        <f t="shared" si="29"/>
        <v>115</v>
      </c>
      <c r="AR118" s="32">
        <f t="shared" si="29"/>
        <v>72</v>
      </c>
      <c r="AS118" s="32">
        <f t="shared" si="29"/>
        <v>39</v>
      </c>
      <c r="AT118" s="32">
        <f t="shared" si="29"/>
        <v>379</v>
      </c>
      <c r="AU118" s="32">
        <f t="shared" si="29"/>
        <v>115</v>
      </c>
      <c r="AV118" s="32">
        <f t="shared" si="29"/>
        <v>235</v>
      </c>
      <c r="AW118" s="32">
        <f t="shared" si="29"/>
        <v>588</v>
      </c>
      <c r="AX118" s="32">
        <f t="shared" si="29"/>
        <v>169</v>
      </c>
      <c r="AY118" s="32">
        <f t="shared" si="29"/>
        <v>1172</v>
      </c>
      <c r="AZ118" s="32">
        <f t="shared" si="29"/>
        <v>896</v>
      </c>
      <c r="BA118" s="32">
        <f t="shared" si="29"/>
        <v>14187</v>
      </c>
      <c r="BB118" s="32">
        <f t="shared" si="29"/>
        <v>95</v>
      </c>
      <c r="BC118" s="32">
        <f t="shared" si="29"/>
        <v>3283</v>
      </c>
      <c r="BD118" s="47">
        <f t="shared" si="22"/>
        <v>41258</v>
      </c>
      <c r="BE118" s="32">
        <f>SUM(BE119:BE122)</f>
        <v>41258</v>
      </c>
      <c r="BF118" s="32" t="s">
        <v>75</v>
      </c>
    </row>
    <row r="119" spans="1:58" x14ac:dyDescent="0.2">
      <c r="A119" s="44" t="s">
        <v>224</v>
      </c>
      <c r="B119" s="32">
        <v>24271</v>
      </c>
      <c r="C119" s="93">
        <v>142</v>
      </c>
      <c r="D119" s="36">
        <v>99</v>
      </c>
      <c r="E119" s="66">
        <v>13</v>
      </c>
      <c r="F119" s="91">
        <v>708</v>
      </c>
      <c r="G119" s="36">
        <v>84</v>
      </c>
      <c r="H119" s="52">
        <v>554</v>
      </c>
      <c r="I119" s="52">
        <v>2626</v>
      </c>
      <c r="J119" s="102">
        <v>898</v>
      </c>
      <c r="K119" s="36">
        <v>721</v>
      </c>
      <c r="L119" s="102">
        <v>692</v>
      </c>
      <c r="M119" s="52">
        <v>292</v>
      </c>
      <c r="N119" s="102">
        <v>1062</v>
      </c>
      <c r="O119" s="52">
        <v>755</v>
      </c>
      <c r="P119" s="51">
        <v>230</v>
      </c>
      <c r="Q119" s="44" t="s">
        <v>224</v>
      </c>
      <c r="R119" s="52">
        <v>400</v>
      </c>
      <c r="S119" s="102">
        <v>214</v>
      </c>
      <c r="T119" s="52">
        <v>230</v>
      </c>
      <c r="U119" s="102">
        <v>15</v>
      </c>
      <c r="V119" s="36">
        <v>14</v>
      </c>
      <c r="W119" s="102">
        <v>53</v>
      </c>
      <c r="X119" s="52">
        <v>188</v>
      </c>
      <c r="Y119" s="102">
        <v>40</v>
      </c>
      <c r="Z119" s="52">
        <v>789</v>
      </c>
      <c r="AA119" s="102">
        <v>217</v>
      </c>
      <c r="AB119" s="52">
        <v>619</v>
      </c>
      <c r="AC119" s="102">
        <v>46</v>
      </c>
      <c r="AD119" s="52">
        <v>167</v>
      </c>
      <c r="AE119" s="102">
        <v>162</v>
      </c>
      <c r="AF119" s="52">
        <v>180</v>
      </c>
      <c r="AG119" s="102">
        <v>894</v>
      </c>
      <c r="AH119" s="36" t="s">
        <v>224</v>
      </c>
      <c r="AI119" s="102">
        <v>163</v>
      </c>
      <c r="AJ119" s="52">
        <v>129</v>
      </c>
      <c r="AK119" s="102">
        <v>84</v>
      </c>
      <c r="AL119" s="52">
        <v>47</v>
      </c>
      <c r="AM119" s="102">
        <v>62</v>
      </c>
      <c r="AN119" s="52">
        <v>153</v>
      </c>
      <c r="AO119" s="102">
        <v>127</v>
      </c>
      <c r="AP119" s="52">
        <v>773</v>
      </c>
      <c r="AQ119" s="102">
        <v>94</v>
      </c>
      <c r="AR119" s="52">
        <v>48</v>
      </c>
      <c r="AS119" s="102">
        <v>13</v>
      </c>
      <c r="AT119" s="52">
        <v>321</v>
      </c>
      <c r="AU119" s="102">
        <v>98</v>
      </c>
      <c r="AV119" s="52">
        <v>112</v>
      </c>
      <c r="AW119" s="102">
        <v>190</v>
      </c>
      <c r="AX119" s="52">
        <v>103</v>
      </c>
      <c r="AY119" s="102">
        <v>689</v>
      </c>
      <c r="AZ119" s="131">
        <v>453</v>
      </c>
      <c r="BA119" s="102">
        <v>7101</v>
      </c>
      <c r="BB119" s="52">
        <v>41</v>
      </c>
      <c r="BC119" s="55">
        <v>366</v>
      </c>
      <c r="BD119" s="35">
        <f t="shared" si="22"/>
        <v>24271</v>
      </c>
      <c r="BE119" s="32">
        <v>24271</v>
      </c>
      <c r="BF119" s="36" t="s">
        <v>224</v>
      </c>
    </row>
    <row r="120" spans="1:58" x14ac:dyDescent="0.2">
      <c r="A120" s="44" t="s">
        <v>225</v>
      </c>
      <c r="B120" s="32">
        <v>8117</v>
      </c>
      <c r="C120" s="93">
        <v>30</v>
      </c>
      <c r="D120" s="36">
        <v>25</v>
      </c>
      <c r="E120" s="66">
        <v>16</v>
      </c>
      <c r="F120" s="91">
        <v>183</v>
      </c>
      <c r="G120" s="36">
        <v>35</v>
      </c>
      <c r="H120" s="52">
        <v>170</v>
      </c>
      <c r="I120" s="52">
        <v>759</v>
      </c>
      <c r="J120" s="102">
        <v>142</v>
      </c>
      <c r="K120" s="36">
        <v>236</v>
      </c>
      <c r="L120" s="102">
        <v>131</v>
      </c>
      <c r="M120" s="52">
        <v>109</v>
      </c>
      <c r="N120" s="102">
        <v>214</v>
      </c>
      <c r="O120" s="52">
        <v>247</v>
      </c>
      <c r="P120" s="51">
        <v>66</v>
      </c>
      <c r="Q120" s="44" t="s">
        <v>225</v>
      </c>
      <c r="R120" s="52">
        <v>193</v>
      </c>
      <c r="S120" s="102">
        <v>103</v>
      </c>
      <c r="T120" s="52">
        <v>53</v>
      </c>
      <c r="U120" s="102">
        <v>7</v>
      </c>
      <c r="V120" s="52">
        <v>6</v>
      </c>
      <c r="W120" s="102">
        <v>40</v>
      </c>
      <c r="X120" s="52">
        <v>40</v>
      </c>
      <c r="Y120" s="102">
        <v>42</v>
      </c>
      <c r="Z120" s="52">
        <v>190</v>
      </c>
      <c r="AA120" s="102">
        <v>64</v>
      </c>
      <c r="AB120" s="52">
        <v>228</v>
      </c>
      <c r="AC120" s="102">
        <v>21</v>
      </c>
      <c r="AD120" s="52">
        <v>130</v>
      </c>
      <c r="AE120" s="102">
        <v>22</v>
      </c>
      <c r="AF120" s="52">
        <v>41</v>
      </c>
      <c r="AG120" s="102">
        <v>293</v>
      </c>
      <c r="AH120" s="36" t="s">
        <v>225</v>
      </c>
      <c r="AI120" s="102">
        <v>25</v>
      </c>
      <c r="AJ120" s="52">
        <v>43</v>
      </c>
      <c r="AK120" s="102">
        <v>44</v>
      </c>
      <c r="AL120" s="52">
        <v>28</v>
      </c>
      <c r="AM120" s="102">
        <v>31</v>
      </c>
      <c r="AN120" s="52">
        <v>55</v>
      </c>
      <c r="AO120" s="102">
        <v>31</v>
      </c>
      <c r="AP120" s="52">
        <v>173</v>
      </c>
      <c r="AQ120" s="102">
        <v>21</v>
      </c>
      <c r="AR120" s="52">
        <v>24</v>
      </c>
      <c r="AS120" s="102">
        <v>26</v>
      </c>
      <c r="AT120" s="52">
        <v>33</v>
      </c>
      <c r="AU120" s="102">
        <v>17</v>
      </c>
      <c r="AV120" s="52">
        <v>58</v>
      </c>
      <c r="AW120" s="102">
        <v>91</v>
      </c>
      <c r="AX120" s="52">
        <v>60</v>
      </c>
      <c r="AY120" s="102">
        <v>323</v>
      </c>
      <c r="AZ120" s="131">
        <v>235</v>
      </c>
      <c r="BA120" s="102">
        <v>2530</v>
      </c>
      <c r="BB120" s="52">
        <v>47</v>
      </c>
      <c r="BC120" s="55">
        <v>386</v>
      </c>
      <c r="BD120" s="35">
        <f t="shared" si="22"/>
        <v>8117</v>
      </c>
      <c r="BE120" s="32">
        <v>8117</v>
      </c>
      <c r="BF120" s="36" t="s">
        <v>225</v>
      </c>
    </row>
    <row r="121" spans="1:58" x14ac:dyDescent="0.2">
      <c r="A121" s="44" t="s">
        <v>226</v>
      </c>
      <c r="B121" s="32">
        <v>506</v>
      </c>
      <c r="C121" s="93">
        <v>0</v>
      </c>
      <c r="D121" s="36">
        <v>0</v>
      </c>
      <c r="E121" s="66">
        <v>0</v>
      </c>
      <c r="F121" s="91">
        <v>6</v>
      </c>
      <c r="G121" s="36">
        <v>0</v>
      </c>
      <c r="H121" s="52">
        <v>0</v>
      </c>
      <c r="I121" s="52">
        <v>14</v>
      </c>
      <c r="J121" s="102">
        <v>0</v>
      </c>
      <c r="K121" s="36">
        <v>19</v>
      </c>
      <c r="L121" s="102">
        <v>16</v>
      </c>
      <c r="M121" s="52">
        <v>0</v>
      </c>
      <c r="N121" s="102">
        <v>7</v>
      </c>
      <c r="O121" s="52">
        <v>0</v>
      </c>
      <c r="P121" s="51">
        <v>14</v>
      </c>
      <c r="Q121" s="44" t="s">
        <v>226</v>
      </c>
      <c r="R121" s="52">
        <v>0</v>
      </c>
      <c r="S121" s="102">
        <v>0</v>
      </c>
      <c r="T121" s="52">
        <v>0</v>
      </c>
      <c r="U121" s="102">
        <v>0</v>
      </c>
      <c r="V121" s="52">
        <v>0</v>
      </c>
      <c r="W121" s="102">
        <v>0</v>
      </c>
      <c r="X121" s="52">
        <v>7</v>
      </c>
      <c r="Y121" s="102">
        <v>0</v>
      </c>
      <c r="Z121" s="52">
        <v>6</v>
      </c>
      <c r="AA121" s="102">
        <v>0</v>
      </c>
      <c r="AB121" s="52">
        <v>33</v>
      </c>
      <c r="AC121" s="102">
        <v>0</v>
      </c>
      <c r="AD121" s="52">
        <v>20</v>
      </c>
      <c r="AE121" s="102">
        <v>21</v>
      </c>
      <c r="AF121" s="52">
        <v>0</v>
      </c>
      <c r="AG121" s="102">
        <v>5</v>
      </c>
      <c r="AH121" s="36" t="s">
        <v>226</v>
      </c>
      <c r="AI121" s="102">
        <v>0</v>
      </c>
      <c r="AJ121" s="52">
        <v>0</v>
      </c>
      <c r="AK121" s="102">
        <v>0</v>
      </c>
      <c r="AL121" s="52">
        <v>0</v>
      </c>
      <c r="AM121" s="102">
        <v>0</v>
      </c>
      <c r="AN121" s="52">
        <v>0</v>
      </c>
      <c r="AO121" s="102">
        <v>0</v>
      </c>
      <c r="AP121" s="52">
        <v>12</v>
      </c>
      <c r="AQ121" s="102">
        <v>0</v>
      </c>
      <c r="AR121" s="52">
        <v>0</v>
      </c>
      <c r="AS121" s="102">
        <v>0</v>
      </c>
      <c r="AT121" s="52">
        <v>18</v>
      </c>
      <c r="AU121" s="102">
        <v>0</v>
      </c>
      <c r="AV121" s="52">
        <v>6</v>
      </c>
      <c r="AW121" s="102">
        <v>0</v>
      </c>
      <c r="AX121" s="52">
        <v>0</v>
      </c>
      <c r="AY121" s="102">
        <v>9</v>
      </c>
      <c r="AZ121" s="131">
        <v>0</v>
      </c>
      <c r="BA121" s="102">
        <v>185</v>
      </c>
      <c r="BB121" s="52">
        <v>0</v>
      </c>
      <c r="BC121" s="55">
        <v>108</v>
      </c>
      <c r="BD121" s="35">
        <f t="shared" si="22"/>
        <v>506</v>
      </c>
      <c r="BE121" s="32">
        <v>506</v>
      </c>
      <c r="BF121" s="36" t="s">
        <v>226</v>
      </c>
    </row>
    <row r="122" spans="1:58" ht="16" thickBot="1" x14ac:dyDescent="0.25">
      <c r="A122" s="75" t="s">
        <v>227</v>
      </c>
      <c r="B122" s="41">
        <v>8364</v>
      </c>
      <c r="C122" s="95">
        <v>8</v>
      </c>
      <c r="D122" s="68">
        <v>0</v>
      </c>
      <c r="E122" s="83">
        <v>0</v>
      </c>
      <c r="F122" s="88">
        <v>33</v>
      </c>
      <c r="G122" s="68">
        <v>0</v>
      </c>
      <c r="H122" s="65">
        <v>21</v>
      </c>
      <c r="I122" s="65">
        <v>133</v>
      </c>
      <c r="J122" s="74">
        <v>22</v>
      </c>
      <c r="K122" s="68">
        <v>62</v>
      </c>
      <c r="L122" s="74">
        <v>48</v>
      </c>
      <c r="M122" s="65">
        <v>0</v>
      </c>
      <c r="N122" s="74">
        <v>77</v>
      </c>
      <c r="O122" s="65">
        <v>36</v>
      </c>
      <c r="P122" s="64">
        <v>20</v>
      </c>
      <c r="Q122" s="75" t="s">
        <v>227</v>
      </c>
      <c r="R122" s="65">
        <v>31</v>
      </c>
      <c r="S122" s="74">
        <v>19</v>
      </c>
      <c r="T122" s="65">
        <v>13</v>
      </c>
      <c r="U122" s="74">
        <v>0</v>
      </c>
      <c r="V122" s="52">
        <v>0</v>
      </c>
      <c r="W122" s="74">
        <v>34</v>
      </c>
      <c r="X122" s="65">
        <v>0</v>
      </c>
      <c r="Y122" s="74">
        <v>13</v>
      </c>
      <c r="Z122" s="65">
        <v>42</v>
      </c>
      <c r="AA122" s="74">
        <v>0</v>
      </c>
      <c r="AB122" s="65">
        <v>23</v>
      </c>
      <c r="AC122" s="74">
        <v>0</v>
      </c>
      <c r="AD122" s="65">
        <v>0</v>
      </c>
      <c r="AE122" s="74">
        <v>5</v>
      </c>
      <c r="AF122" s="65">
        <v>13</v>
      </c>
      <c r="AG122" s="74">
        <v>39</v>
      </c>
      <c r="AH122" s="68" t="s">
        <v>227</v>
      </c>
      <c r="AI122" s="74">
        <v>12</v>
      </c>
      <c r="AJ122" s="65">
        <v>13</v>
      </c>
      <c r="AK122" s="74">
        <v>12</v>
      </c>
      <c r="AL122" s="65">
        <v>0</v>
      </c>
      <c r="AM122" s="74">
        <v>0</v>
      </c>
      <c r="AN122" s="65">
        <v>0</v>
      </c>
      <c r="AO122" s="74">
        <v>0</v>
      </c>
      <c r="AP122" s="65">
        <v>96</v>
      </c>
      <c r="AQ122" s="74">
        <v>0</v>
      </c>
      <c r="AR122" s="65">
        <v>0</v>
      </c>
      <c r="AS122" s="74">
        <v>0</v>
      </c>
      <c r="AT122" s="65">
        <v>7</v>
      </c>
      <c r="AU122" s="74">
        <v>0</v>
      </c>
      <c r="AV122" s="65">
        <v>59</v>
      </c>
      <c r="AW122" s="74">
        <v>307</v>
      </c>
      <c r="AX122" s="65">
        <v>6</v>
      </c>
      <c r="AY122" s="74">
        <v>151</v>
      </c>
      <c r="AZ122" s="122">
        <v>208</v>
      </c>
      <c r="BA122" s="74">
        <v>4371</v>
      </c>
      <c r="BB122" s="65">
        <v>7</v>
      </c>
      <c r="BC122" s="74">
        <v>2423</v>
      </c>
      <c r="BD122" s="85">
        <f t="shared" si="22"/>
        <v>8364</v>
      </c>
      <c r="BE122" s="41">
        <v>8364</v>
      </c>
      <c r="BF122" s="68" t="s">
        <v>227</v>
      </c>
    </row>
    <row r="123" spans="1:58" ht="16" thickBot="1" x14ac:dyDescent="0.25">
      <c r="A123" s="139" t="s">
        <v>100</v>
      </c>
      <c r="B123" s="78">
        <v>315732</v>
      </c>
      <c r="C123" s="77">
        <v>692</v>
      </c>
      <c r="D123" s="81">
        <v>678</v>
      </c>
      <c r="E123" s="97">
        <v>339</v>
      </c>
      <c r="F123" s="101">
        <v>16711</v>
      </c>
      <c r="G123" s="97">
        <v>2960</v>
      </c>
      <c r="H123" s="79">
        <v>11549</v>
      </c>
      <c r="I123" s="79">
        <v>67512</v>
      </c>
      <c r="J123" s="82">
        <v>21612</v>
      </c>
      <c r="K123" s="81">
        <v>19261</v>
      </c>
      <c r="L123" s="82">
        <v>13376</v>
      </c>
      <c r="M123" s="79">
        <v>2894</v>
      </c>
      <c r="N123" s="82">
        <v>21305</v>
      </c>
      <c r="O123" s="79">
        <v>11768</v>
      </c>
      <c r="P123" s="80">
        <v>6450</v>
      </c>
      <c r="Q123" s="139" t="s">
        <v>100</v>
      </c>
      <c r="R123" s="79">
        <v>4522</v>
      </c>
      <c r="S123" s="82">
        <v>1215</v>
      </c>
      <c r="T123" s="79">
        <v>3298</v>
      </c>
      <c r="U123" s="82">
        <v>479</v>
      </c>
      <c r="V123" s="79">
        <v>360</v>
      </c>
      <c r="W123" s="82">
        <v>1314</v>
      </c>
      <c r="X123" s="79">
        <v>948</v>
      </c>
      <c r="Y123" s="82">
        <v>773</v>
      </c>
      <c r="Z123" s="79">
        <v>4092</v>
      </c>
      <c r="AA123" s="82">
        <v>1127</v>
      </c>
      <c r="AB123" s="79">
        <v>2324</v>
      </c>
      <c r="AC123" s="82">
        <v>561</v>
      </c>
      <c r="AD123" s="79">
        <v>1039</v>
      </c>
      <c r="AE123" s="82">
        <v>438</v>
      </c>
      <c r="AF123" s="79">
        <v>1124</v>
      </c>
      <c r="AG123" s="82">
        <v>14920</v>
      </c>
      <c r="AH123" s="78" t="s">
        <v>100</v>
      </c>
      <c r="AI123" s="82">
        <v>586</v>
      </c>
      <c r="AJ123" s="79">
        <v>683</v>
      </c>
      <c r="AK123" s="82">
        <v>386</v>
      </c>
      <c r="AL123" s="79">
        <v>247</v>
      </c>
      <c r="AM123" s="82">
        <v>262</v>
      </c>
      <c r="AN123" s="79">
        <v>2165</v>
      </c>
      <c r="AO123" s="82">
        <v>744</v>
      </c>
      <c r="AP123" s="79">
        <v>8268</v>
      </c>
      <c r="AQ123" s="82">
        <v>361</v>
      </c>
      <c r="AR123" s="79">
        <v>345</v>
      </c>
      <c r="AS123" s="82">
        <v>204</v>
      </c>
      <c r="AT123" s="79">
        <v>2219</v>
      </c>
      <c r="AU123" s="82">
        <v>786</v>
      </c>
      <c r="AV123" s="79">
        <v>3182</v>
      </c>
      <c r="AW123" s="82">
        <v>2260</v>
      </c>
      <c r="AX123" s="79">
        <v>536</v>
      </c>
      <c r="AY123" s="82">
        <v>5154</v>
      </c>
      <c r="AZ123" s="79">
        <v>2995</v>
      </c>
      <c r="BA123" s="82">
        <v>46101</v>
      </c>
      <c r="BB123" s="79">
        <v>401</v>
      </c>
      <c r="BC123" s="82">
        <v>2206</v>
      </c>
      <c r="BD123" s="137">
        <f t="shared" si="22"/>
        <v>315732</v>
      </c>
      <c r="BE123" s="78">
        <v>315732</v>
      </c>
      <c r="BF123" s="78" t="s">
        <v>100</v>
      </c>
    </row>
    <row r="124" spans="1:58" ht="16" thickBot="1" x14ac:dyDescent="0.25">
      <c r="A124" s="77"/>
      <c r="B124" s="50" t="s">
        <v>102</v>
      </c>
      <c r="C124" s="140" t="s">
        <v>120</v>
      </c>
      <c r="D124" s="50" t="s">
        <v>125</v>
      </c>
      <c r="E124" s="50" t="s">
        <v>149</v>
      </c>
      <c r="F124" s="108" t="s">
        <v>150</v>
      </c>
      <c r="G124" s="50" t="s">
        <v>131</v>
      </c>
      <c r="H124" s="108" t="s">
        <v>105</v>
      </c>
      <c r="I124" s="50" t="s">
        <v>127</v>
      </c>
      <c r="J124" s="108" t="s">
        <v>126</v>
      </c>
      <c r="K124" s="50" t="s">
        <v>130</v>
      </c>
      <c r="L124" s="108" t="s">
        <v>129</v>
      </c>
      <c r="M124" s="50" t="s">
        <v>113</v>
      </c>
      <c r="N124" s="108" t="s">
        <v>112</v>
      </c>
      <c r="O124" s="50" t="s">
        <v>122</v>
      </c>
      <c r="P124" s="62" t="s">
        <v>135</v>
      </c>
      <c r="Q124" s="77"/>
      <c r="R124" s="50" t="s">
        <v>136</v>
      </c>
      <c r="S124" s="108" t="s">
        <v>114</v>
      </c>
      <c r="T124" s="50" t="s">
        <v>124</v>
      </c>
      <c r="U124" s="108" t="s">
        <v>152</v>
      </c>
      <c r="V124" s="50" t="s">
        <v>153</v>
      </c>
      <c r="W124" s="108" t="s">
        <v>154</v>
      </c>
      <c r="X124" s="50" t="s">
        <v>155</v>
      </c>
      <c r="Y124" s="108" t="s">
        <v>109</v>
      </c>
      <c r="Z124" s="50" t="s">
        <v>121</v>
      </c>
      <c r="AA124" s="108" t="s">
        <v>108</v>
      </c>
      <c r="AB124" s="50" t="s">
        <v>151</v>
      </c>
      <c r="AC124" s="108" t="s">
        <v>141</v>
      </c>
      <c r="AD124" s="50" t="s">
        <v>128</v>
      </c>
      <c r="AE124" s="108" t="s">
        <v>132</v>
      </c>
      <c r="AF124" s="50" t="s">
        <v>111</v>
      </c>
      <c r="AG124" s="108" t="s">
        <v>110</v>
      </c>
      <c r="AH124" s="81"/>
      <c r="AI124" s="108" t="s">
        <v>118</v>
      </c>
      <c r="AJ124" s="50" t="s">
        <v>133</v>
      </c>
      <c r="AK124" s="108" t="s">
        <v>106</v>
      </c>
      <c r="AL124" s="50" t="s">
        <v>123</v>
      </c>
      <c r="AM124" s="108" t="s">
        <v>161</v>
      </c>
      <c r="AN124" s="50" t="s">
        <v>119</v>
      </c>
      <c r="AO124" s="108" t="s">
        <v>165</v>
      </c>
      <c r="AP124" s="50" t="s">
        <v>134</v>
      </c>
      <c r="AQ124" s="108" t="s">
        <v>156</v>
      </c>
      <c r="AR124" s="50" t="s">
        <v>158</v>
      </c>
      <c r="AS124" s="108" t="s">
        <v>157</v>
      </c>
      <c r="AT124" s="50" t="s">
        <v>166</v>
      </c>
      <c r="AU124" s="108" t="s">
        <v>168</v>
      </c>
      <c r="AV124" s="50" t="s">
        <v>169</v>
      </c>
      <c r="AW124" s="108" t="s">
        <v>162</v>
      </c>
      <c r="AX124" s="50" t="s">
        <v>142</v>
      </c>
      <c r="AY124" s="108" t="s">
        <v>159</v>
      </c>
      <c r="AZ124" s="50" t="s">
        <v>137</v>
      </c>
      <c r="BA124" s="108" t="s">
        <v>107</v>
      </c>
      <c r="BB124" s="50" t="s">
        <v>182</v>
      </c>
      <c r="BC124" s="108" t="s">
        <v>183</v>
      </c>
      <c r="BD124" s="78"/>
      <c r="BE124" s="50" t="s">
        <v>102</v>
      </c>
      <c r="BF124" s="81"/>
    </row>
    <row r="125" spans="1:58" x14ac:dyDescent="0.2">
      <c r="A125" s="12"/>
      <c r="B125" s="12"/>
      <c r="C125" s="12"/>
      <c r="D125" s="12"/>
      <c r="E125" s="12"/>
      <c r="F125" s="12"/>
      <c r="G125" s="12"/>
    </row>
    <row r="126" spans="1:58" x14ac:dyDescent="0.2">
      <c r="A126" s="12"/>
      <c r="B126" s="12"/>
      <c r="C126" s="12"/>
      <c r="D126" s="12"/>
      <c r="E126" s="12"/>
      <c r="F126" s="12"/>
      <c r="G126" s="12"/>
    </row>
    <row r="127" spans="1:58" x14ac:dyDescent="0.2">
      <c r="A127" s="12"/>
      <c r="B127" s="12"/>
      <c r="C127" s="12"/>
      <c r="D127" s="12"/>
      <c r="E127" s="12"/>
      <c r="F127" s="12"/>
      <c r="G127" s="12"/>
    </row>
    <row r="128" spans="1:58" x14ac:dyDescent="0.2">
      <c r="A128" s="12"/>
      <c r="B128" s="12"/>
      <c r="C128" s="12"/>
      <c r="D128" s="12"/>
      <c r="E128" s="12"/>
      <c r="F128" s="12"/>
      <c r="G128" s="12"/>
    </row>
    <row r="129" spans="1:7" x14ac:dyDescent="0.2">
      <c r="A129" s="12"/>
      <c r="B129" s="12"/>
      <c r="C129" s="12"/>
      <c r="D129" s="12"/>
      <c r="E129" s="12"/>
      <c r="F129" s="12"/>
      <c r="G129" s="12"/>
    </row>
    <row r="130" spans="1:7" x14ac:dyDescent="0.2">
      <c r="A130" s="12"/>
      <c r="B130" s="12"/>
      <c r="C130" s="12"/>
      <c r="D130" s="12"/>
      <c r="E130" s="12"/>
      <c r="F130" s="12"/>
      <c r="G130" s="12"/>
    </row>
    <row r="131" spans="1:7" x14ac:dyDescent="0.2">
      <c r="A131" s="12"/>
      <c r="B131" s="12"/>
      <c r="C131" s="12"/>
      <c r="D131" s="12"/>
      <c r="E131" s="12"/>
      <c r="F131" s="12"/>
      <c r="G131" s="12"/>
    </row>
    <row r="132" spans="1:7" x14ac:dyDescent="0.2">
      <c r="A132" s="12"/>
      <c r="B132" s="12"/>
      <c r="C132" s="12"/>
      <c r="D132" s="12"/>
      <c r="E132" s="12"/>
      <c r="F132" s="12"/>
      <c r="G132" s="12"/>
    </row>
    <row r="133" spans="1:7" x14ac:dyDescent="0.2">
      <c r="A133" s="12"/>
      <c r="B133" s="12"/>
      <c r="C133" s="12"/>
      <c r="D133" s="12"/>
      <c r="E133" s="12"/>
      <c r="F133" s="12"/>
      <c r="G133" s="12"/>
    </row>
    <row r="134" spans="1:7" x14ac:dyDescent="0.2">
      <c r="A134" s="12"/>
      <c r="B134" s="12"/>
      <c r="C134" s="12"/>
      <c r="D134" s="12"/>
      <c r="E134" s="12"/>
      <c r="F134" s="12"/>
      <c r="G134" s="12"/>
    </row>
    <row r="135" spans="1:7" x14ac:dyDescent="0.2">
      <c r="A135" s="12"/>
      <c r="B135" s="12"/>
      <c r="C135" s="12"/>
      <c r="D135" s="12"/>
      <c r="E135" s="12"/>
      <c r="F135" s="12"/>
      <c r="G135" s="12"/>
    </row>
    <row r="136" spans="1:7" x14ac:dyDescent="0.2">
      <c r="A136" s="12"/>
      <c r="B136" s="12"/>
      <c r="C136" s="12"/>
      <c r="D136" s="12"/>
      <c r="E136" s="12"/>
      <c r="F136" s="12"/>
      <c r="G136" s="12"/>
    </row>
    <row r="137" spans="1:7" x14ac:dyDescent="0.2">
      <c r="A137" s="12"/>
      <c r="B137" s="12"/>
      <c r="C137" s="12"/>
      <c r="D137" s="12"/>
      <c r="E137" s="12"/>
      <c r="F137" s="12"/>
      <c r="G137" s="12"/>
    </row>
    <row r="138" spans="1:7" x14ac:dyDescent="0.2">
      <c r="A138" s="12"/>
      <c r="B138" s="12"/>
      <c r="C138" s="12"/>
      <c r="D138" s="12"/>
      <c r="E138" s="12"/>
      <c r="F138" s="12"/>
      <c r="G138" s="12"/>
    </row>
    <row r="139" spans="1:7" x14ac:dyDescent="0.2">
      <c r="A139" s="12"/>
      <c r="B139" s="12"/>
      <c r="C139" s="12"/>
      <c r="D139" s="12"/>
      <c r="E139" s="12"/>
      <c r="F139" s="12"/>
      <c r="G139" s="12"/>
    </row>
    <row r="140" spans="1:7" x14ac:dyDescent="0.2">
      <c r="A140" s="12"/>
      <c r="B140" s="12"/>
      <c r="C140" s="12"/>
      <c r="D140" s="12"/>
      <c r="E140" s="12"/>
      <c r="F140" s="12"/>
      <c r="G140" s="12"/>
    </row>
    <row r="141" spans="1:7" x14ac:dyDescent="0.2">
      <c r="A141" s="12"/>
      <c r="B141" s="12"/>
      <c r="C141" s="12"/>
      <c r="D141" s="12"/>
      <c r="E141" s="12"/>
      <c r="F141" s="12"/>
      <c r="G141" s="12"/>
    </row>
    <row r="142" spans="1:7" x14ac:dyDescent="0.2">
      <c r="A142" s="12"/>
      <c r="B142" s="12"/>
      <c r="C142" s="12"/>
      <c r="D142" s="12"/>
      <c r="E142" s="12"/>
      <c r="F142" s="12"/>
      <c r="G142" s="12"/>
    </row>
    <row r="143" spans="1:7" x14ac:dyDescent="0.2">
      <c r="A143" s="12"/>
      <c r="B143" s="12"/>
      <c r="C143" s="12"/>
      <c r="D143" s="12"/>
      <c r="E143" s="12"/>
      <c r="F143" s="12"/>
      <c r="G143" s="12"/>
    </row>
    <row r="144" spans="1:7" x14ac:dyDescent="0.2">
      <c r="A144" s="12"/>
      <c r="B144" s="12"/>
      <c r="C144" s="12"/>
      <c r="D144" s="12"/>
      <c r="E144" s="12"/>
      <c r="F144" s="12"/>
      <c r="G144" s="12"/>
    </row>
    <row r="145" spans="1:7" x14ac:dyDescent="0.2">
      <c r="A145" s="12"/>
      <c r="B145" s="12"/>
      <c r="C145" s="12"/>
      <c r="D145" s="12"/>
      <c r="E145" s="12"/>
      <c r="F145" s="12"/>
      <c r="G145" s="12"/>
    </row>
    <row r="146" spans="1:7" x14ac:dyDescent="0.2">
      <c r="A146" s="12"/>
      <c r="B146" s="12"/>
      <c r="C146" s="12"/>
      <c r="D146" s="12"/>
      <c r="E146" s="12"/>
      <c r="F146" s="12"/>
      <c r="G146" s="12"/>
    </row>
    <row r="147" spans="1:7" x14ac:dyDescent="0.2">
      <c r="A147" s="12"/>
      <c r="B147" s="12"/>
      <c r="C147" s="12"/>
      <c r="D147" s="12"/>
      <c r="E147" s="12"/>
      <c r="F147" s="12"/>
      <c r="G147" s="12"/>
    </row>
    <row r="148" spans="1:7" x14ac:dyDescent="0.2">
      <c r="A148" s="12"/>
      <c r="B148" s="12"/>
      <c r="C148" s="12"/>
      <c r="D148" s="12"/>
      <c r="E148" s="12"/>
      <c r="F148" s="12"/>
      <c r="G148" s="12"/>
    </row>
    <row r="149" spans="1:7" x14ac:dyDescent="0.2">
      <c r="A149" s="12"/>
      <c r="B149" s="12"/>
      <c r="C149" s="12"/>
      <c r="D149" s="12"/>
      <c r="E149" s="12"/>
      <c r="F149" s="12"/>
      <c r="G149" s="12"/>
    </row>
  </sheetData>
  <pageMargins left="0" right="0" top="0" bottom="0" header="0.3" footer="0.3"/>
  <pageSetup scale="6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O83"/>
  <sheetViews>
    <sheetView workbookViewId="0">
      <selection activeCell="Q6" sqref="Q6"/>
    </sheetView>
  </sheetViews>
  <sheetFormatPr baseColWidth="10" defaultColWidth="8.83203125" defaultRowHeight="15" x14ac:dyDescent="0.2"/>
  <cols>
    <col min="1" max="1" width="24.83203125" customWidth="1"/>
    <col min="2" max="11" width="6" customWidth="1"/>
    <col min="12" max="12" width="1.1640625" customWidth="1"/>
    <col min="13" max="14" width="6" customWidth="1"/>
  </cols>
  <sheetData>
    <row r="1" spans="1:15" ht="16" thickBot="1" x14ac:dyDescent="0.25">
      <c r="A1" s="5" t="s">
        <v>7</v>
      </c>
      <c r="B1" s="6"/>
      <c r="C1" s="6"/>
      <c r="D1" s="6"/>
      <c r="E1" s="6"/>
      <c r="F1" s="6"/>
      <c r="G1" s="6"/>
      <c r="H1" s="6"/>
      <c r="I1" s="6"/>
      <c r="J1" s="6"/>
      <c r="K1" s="6" t="s">
        <v>70</v>
      </c>
      <c r="L1" s="6"/>
      <c r="M1" s="6"/>
      <c r="N1" s="6"/>
    </row>
    <row r="2" spans="1:15" x14ac:dyDescent="0.2">
      <c r="A2" s="20"/>
      <c r="B2" s="28">
        <v>1910</v>
      </c>
      <c r="C2" s="28">
        <v>1920</v>
      </c>
      <c r="D2" s="28">
        <v>1930</v>
      </c>
      <c r="E2" s="28">
        <v>1940</v>
      </c>
      <c r="F2" s="28">
        <v>1950</v>
      </c>
      <c r="G2" s="28" t="s">
        <v>65</v>
      </c>
      <c r="H2" s="28" t="s">
        <v>66</v>
      </c>
      <c r="I2" s="28" t="s">
        <v>67</v>
      </c>
      <c r="J2" s="28" t="s">
        <v>68</v>
      </c>
      <c r="K2" s="28" t="s">
        <v>69</v>
      </c>
      <c r="L2" s="21"/>
      <c r="M2" s="22" t="s">
        <v>0</v>
      </c>
      <c r="N2" s="23"/>
    </row>
    <row r="3" spans="1:15" x14ac:dyDescent="0.2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/>
      <c r="N3" s="17" t="s">
        <v>5</v>
      </c>
      <c r="O3" s="12"/>
    </row>
    <row r="4" spans="1:15" ht="16" thickBot="1" x14ac:dyDescent="0.25">
      <c r="A4" s="24" t="s">
        <v>59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14" t="s">
        <v>4</v>
      </c>
      <c r="N4" s="25" t="s">
        <v>48</v>
      </c>
      <c r="O4" s="12"/>
    </row>
    <row r="5" spans="1:15" x14ac:dyDescent="0.2">
      <c r="A5" s="3" t="s">
        <v>1</v>
      </c>
      <c r="B5" s="3">
        <v>42</v>
      </c>
      <c r="C5" s="15" t="s">
        <v>6</v>
      </c>
      <c r="D5" s="15" t="s">
        <v>6</v>
      </c>
      <c r="E5" s="3">
        <v>14</v>
      </c>
      <c r="F5" s="3">
        <v>33</v>
      </c>
      <c r="G5" s="15" t="s">
        <v>6</v>
      </c>
      <c r="H5" s="15" t="s">
        <v>6</v>
      </c>
      <c r="I5" s="3">
        <v>326</v>
      </c>
      <c r="J5" s="3">
        <v>564</v>
      </c>
      <c r="K5" s="3">
        <v>900</v>
      </c>
      <c r="L5" s="3"/>
      <c r="M5" s="4">
        <v>946</v>
      </c>
      <c r="N5" s="3">
        <v>156</v>
      </c>
    </row>
    <row r="6" spans="1:15" x14ac:dyDescent="0.2">
      <c r="A6" s="2" t="s">
        <v>8</v>
      </c>
      <c r="B6" s="2">
        <v>42</v>
      </c>
      <c r="C6" s="7"/>
      <c r="D6" s="7"/>
      <c r="E6" s="7"/>
      <c r="F6" s="7"/>
      <c r="G6" s="7"/>
      <c r="H6" s="7"/>
      <c r="I6" s="7"/>
      <c r="J6" s="7">
        <v>444</v>
      </c>
      <c r="K6" s="7">
        <v>693</v>
      </c>
      <c r="L6" s="7"/>
      <c r="M6" s="7">
        <v>676</v>
      </c>
      <c r="N6" s="7">
        <v>158</v>
      </c>
    </row>
    <row r="7" spans="1:15" x14ac:dyDescent="0.2">
      <c r="A7" s="2" t="s">
        <v>9</v>
      </c>
      <c r="B7" s="2">
        <v>14</v>
      </c>
      <c r="C7" s="7"/>
      <c r="D7" s="7"/>
      <c r="E7" s="7"/>
      <c r="F7" s="7"/>
      <c r="G7" s="7"/>
      <c r="H7" s="7"/>
      <c r="I7" s="7"/>
      <c r="J7" s="7">
        <v>366</v>
      </c>
      <c r="K7" s="7">
        <v>565</v>
      </c>
      <c r="L7" s="7"/>
      <c r="M7" s="7">
        <v>508</v>
      </c>
      <c r="N7" s="7">
        <v>156</v>
      </c>
    </row>
    <row r="8" spans="1:15" x14ac:dyDescent="0.2">
      <c r="A8" s="2" t="s">
        <v>49</v>
      </c>
      <c r="B8" s="2"/>
      <c r="C8" s="7"/>
      <c r="D8" s="7"/>
      <c r="E8" s="7"/>
      <c r="F8" s="7"/>
      <c r="G8" s="7"/>
      <c r="H8" s="7"/>
      <c r="I8" s="7">
        <v>97</v>
      </c>
      <c r="J8" s="7">
        <v>219</v>
      </c>
      <c r="K8" s="7">
        <v>330</v>
      </c>
      <c r="L8" s="7"/>
      <c r="M8" s="7">
        <v>331</v>
      </c>
      <c r="N8" s="7">
        <v>149</v>
      </c>
    </row>
    <row r="9" spans="1:15" x14ac:dyDescent="0.2">
      <c r="A9" s="2" t="s">
        <v>10</v>
      </c>
      <c r="B9" s="2"/>
      <c r="C9" s="7"/>
      <c r="D9" s="7"/>
      <c r="E9" s="7"/>
      <c r="F9" s="7"/>
      <c r="G9" s="7"/>
      <c r="H9" s="7"/>
      <c r="I9" s="7"/>
      <c r="J9" s="7">
        <v>79</v>
      </c>
      <c r="K9" s="7">
        <v>158</v>
      </c>
      <c r="L9" s="7"/>
      <c r="M9" s="7">
        <v>157</v>
      </c>
      <c r="N9" s="7">
        <v>91</v>
      </c>
    </row>
    <row r="10" spans="1:15" x14ac:dyDescent="0.2">
      <c r="A10" s="7" t="s">
        <v>11</v>
      </c>
      <c r="B10" s="7"/>
      <c r="C10" s="7"/>
      <c r="D10" s="7"/>
      <c r="E10" s="7"/>
      <c r="F10" s="7"/>
      <c r="G10" s="7"/>
      <c r="H10" s="7"/>
      <c r="I10" s="7"/>
      <c r="J10" s="7">
        <v>68</v>
      </c>
      <c r="K10" s="7">
        <v>77</v>
      </c>
      <c r="L10" s="7"/>
      <c r="M10" s="7">
        <v>20</v>
      </c>
      <c r="N10" s="7">
        <v>23</v>
      </c>
    </row>
    <row r="11" spans="1:15" x14ac:dyDescent="0.2">
      <c r="A11" s="7" t="s">
        <v>12</v>
      </c>
      <c r="B11" s="7">
        <v>28</v>
      </c>
      <c r="C11" s="7"/>
      <c r="D11" s="7"/>
      <c r="E11" s="7"/>
      <c r="F11" s="7"/>
      <c r="G11" s="7"/>
      <c r="H11" s="7"/>
      <c r="I11" s="7"/>
      <c r="J11" s="7">
        <v>26</v>
      </c>
      <c r="K11" s="7">
        <v>43</v>
      </c>
      <c r="L11" s="7"/>
      <c r="M11" s="7">
        <v>70</v>
      </c>
      <c r="N11" s="7">
        <v>56</v>
      </c>
    </row>
    <row r="12" spans="1:15" x14ac:dyDescent="0.2">
      <c r="A12" s="7" t="s">
        <v>58</v>
      </c>
      <c r="B12" s="7"/>
      <c r="C12" s="7"/>
      <c r="D12" s="7"/>
      <c r="E12" s="7"/>
      <c r="F12" s="7"/>
      <c r="G12" s="7"/>
      <c r="H12" s="7"/>
      <c r="I12" s="7"/>
      <c r="J12" s="7">
        <v>52</v>
      </c>
      <c r="K12" s="7">
        <v>85</v>
      </c>
      <c r="L12" s="7"/>
      <c r="M12" s="7">
        <v>98</v>
      </c>
      <c r="N12" s="7">
        <v>77</v>
      </c>
    </row>
    <row r="13" spans="1:15" x14ac:dyDescent="0.2">
      <c r="A13" s="7" t="s">
        <v>13</v>
      </c>
      <c r="B13" s="7">
        <v>0</v>
      </c>
      <c r="C13" s="7"/>
      <c r="D13" s="7"/>
      <c r="E13" s="7"/>
      <c r="F13" s="7"/>
      <c r="G13" s="7"/>
      <c r="H13" s="7"/>
      <c r="I13" s="7"/>
      <c r="J13" s="7">
        <v>39</v>
      </c>
      <c r="K13" s="7">
        <v>69</v>
      </c>
      <c r="L13" s="7"/>
      <c r="M13" s="7">
        <v>49</v>
      </c>
      <c r="N13" s="7">
        <v>42</v>
      </c>
    </row>
    <row r="14" spans="1:15" x14ac:dyDescent="0.2">
      <c r="A14" s="7" t="s">
        <v>14</v>
      </c>
      <c r="B14" s="7"/>
      <c r="C14" s="7"/>
      <c r="D14" s="7"/>
      <c r="E14" s="7"/>
      <c r="F14" s="7"/>
      <c r="G14" s="7"/>
      <c r="H14" s="7"/>
      <c r="I14" s="7"/>
      <c r="J14" s="7">
        <v>6</v>
      </c>
      <c r="K14" s="7">
        <v>11</v>
      </c>
      <c r="L14" s="7"/>
      <c r="M14" s="7">
        <v>49</v>
      </c>
      <c r="N14" s="7">
        <v>42</v>
      </c>
    </row>
    <row r="15" spans="1:15" x14ac:dyDescent="0.2">
      <c r="A15" s="7" t="s">
        <v>15</v>
      </c>
      <c r="B15" s="7"/>
      <c r="C15" s="7"/>
      <c r="D15" s="7"/>
      <c r="E15" s="27"/>
      <c r="F15" s="7"/>
      <c r="G15" s="7"/>
      <c r="H15" s="7"/>
      <c r="I15" s="7"/>
      <c r="J15" s="7">
        <v>33</v>
      </c>
      <c r="K15" s="7">
        <v>58</v>
      </c>
      <c r="L15" s="7"/>
      <c r="M15" s="7">
        <v>0</v>
      </c>
      <c r="N15" s="7"/>
    </row>
    <row r="16" spans="1:15" x14ac:dyDescent="0.2">
      <c r="A16" s="7" t="s">
        <v>16</v>
      </c>
      <c r="B16" s="7">
        <v>0</v>
      </c>
      <c r="C16" s="7"/>
      <c r="D16" s="7"/>
      <c r="E16" s="27"/>
      <c r="F16" s="7"/>
      <c r="G16" s="7"/>
      <c r="H16" s="7"/>
      <c r="I16" s="7"/>
      <c r="J16" s="7">
        <v>71</v>
      </c>
      <c r="K16" s="7">
        <v>110</v>
      </c>
      <c r="L16" s="7"/>
      <c r="M16" s="7">
        <v>188</v>
      </c>
      <c r="N16" s="7">
        <v>97</v>
      </c>
    </row>
    <row r="17" spans="1:14" x14ac:dyDescent="0.2">
      <c r="A17" s="7" t="s">
        <v>17</v>
      </c>
      <c r="B17" s="7"/>
      <c r="C17" s="7"/>
      <c r="D17" s="7"/>
      <c r="E17" s="7"/>
      <c r="F17" s="7"/>
      <c r="G17" s="7"/>
      <c r="H17" s="7"/>
      <c r="I17" s="7"/>
      <c r="J17" s="7"/>
      <c r="K17" s="7">
        <v>5</v>
      </c>
      <c r="L17" s="7"/>
      <c r="M17" s="7">
        <v>0</v>
      </c>
      <c r="N17" s="7"/>
    </row>
    <row r="18" spans="1:14" x14ac:dyDescent="0.2">
      <c r="A18" s="7" t="s">
        <v>60</v>
      </c>
      <c r="B18" s="7"/>
      <c r="C18" s="7"/>
      <c r="D18" s="7"/>
      <c r="E18" s="7"/>
      <c r="F18" s="7"/>
      <c r="G18" s="7"/>
      <c r="H18" s="7"/>
      <c r="I18" s="7"/>
      <c r="J18" s="7">
        <v>6</v>
      </c>
      <c r="K18" s="7">
        <v>0</v>
      </c>
      <c r="L18" s="7"/>
      <c r="M18" s="7">
        <v>0</v>
      </c>
      <c r="N18" s="7"/>
    </row>
    <row r="19" spans="1:14" x14ac:dyDescent="0.2">
      <c r="A19" s="7" t="s">
        <v>50</v>
      </c>
      <c r="B19" s="7"/>
      <c r="C19" s="7"/>
      <c r="D19" s="7"/>
      <c r="E19" s="7"/>
      <c r="F19" s="7"/>
      <c r="G19" s="7"/>
      <c r="H19" s="7"/>
      <c r="I19" s="7"/>
      <c r="J19" s="7">
        <v>0</v>
      </c>
      <c r="K19" s="7">
        <v>0</v>
      </c>
      <c r="L19" s="7"/>
      <c r="M19" s="7">
        <v>12</v>
      </c>
      <c r="N19" s="7">
        <v>18</v>
      </c>
    </row>
    <row r="20" spans="1:14" x14ac:dyDescent="0.2">
      <c r="A20" s="7" t="s">
        <v>51</v>
      </c>
      <c r="B20" s="7"/>
      <c r="C20" s="7"/>
      <c r="D20" s="7"/>
      <c r="E20" s="7"/>
      <c r="F20" s="7"/>
      <c r="G20" s="7"/>
      <c r="H20" s="7"/>
      <c r="I20" s="7"/>
      <c r="J20" s="7">
        <v>0</v>
      </c>
      <c r="K20" s="7">
        <v>0</v>
      </c>
      <c r="L20" s="7"/>
      <c r="M20" s="7">
        <v>16</v>
      </c>
      <c r="N20" s="7">
        <v>20</v>
      </c>
    </row>
    <row r="21" spans="1:14" x14ac:dyDescent="0.2">
      <c r="A21" s="7" t="s">
        <v>18</v>
      </c>
      <c r="B21" s="7"/>
      <c r="C21" s="7"/>
      <c r="D21" s="7"/>
      <c r="E21" s="7"/>
      <c r="F21" s="7"/>
      <c r="G21" s="7"/>
      <c r="H21" s="7"/>
      <c r="I21" s="7">
        <v>42</v>
      </c>
      <c r="J21" s="7">
        <v>7</v>
      </c>
      <c r="K21" s="7">
        <v>52</v>
      </c>
      <c r="L21" s="7"/>
      <c r="M21" s="7">
        <v>42</v>
      </c>
      <c r="N21" s="7">
        <v>46</v>
      </c>
    </row>
    <row r="22" spans="1:14" x14ac:dyDescent="0.2">
      <c r="A22" s="7" t="s">
        <v>52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>
        <v>35</v>
      </c>
      <c r="N22" s="7">
        <v>31</v>
      </c>
    </row>
    <row r="23" spans="1:14" x14ac:dyDescent="0.2">
      <c r="A23" s="7" t="s">
        <v>53</v>
      </c>
      <c r="B23" s="7"/>
      <c r="C23" s="7"/>
      <c r="D23" s="7"/>
      <c r="E23" s="7"/>
      <c r="F23" s="7"/>
      <c r="G23" s="7"/>
      <c r="H23" s="7"/>
      <c r="I23" s="7"/>
      <c r="J23" s="7">
        <v>0</v>
      </c>
      <c r="K23" s="7">
        <v>0</v>
      </c>
      <c r="L23" s="7"/>
      <c r="M23" s="7">
        <v>42</v>
      </c>
      <c r="N23" s="7">
        <v>66</v>
      </c>
    </row>
    <row r="24" spans="1:14" x14ac:dyDescent="0.2">
      <c r="A24" s="7" t="s">
        <v>19</v>
      </c>
      <c r="B24" s="7"/>
      <c r="C24" s="7"/>
      <c r="D24" s="7"/>
      <c r="E24" s="7"/>
      <c r="F24" s="7"/>
      <c r="G24" s="7"/>
      <c r="H24" s="7"/>
      <c r="I24" s="7"/>
      <c r="J24" s="7">
        <v>58</v>
      </c>
      <c r="K24" s="7">
        <v>24</v>
      </c>
      <c r="L24" s="7"/>
      <c r="M24" s="7">
        <v>41</v>
      </c>
      <c r="N24" s="7">
        <v>42</v>
      </c>
    </row>
    <row r="25" spans="1:14" x14ac:dyDescent="0.2">
      <c r="A25" s="7" t="s">
        <v>20</v>
      </c>
      <c r="B25" s="7">
        <v>0</v>
      </c>
      <c r="C25" s="7"/>
      <c r="D25" s="7"/>
      <c r="E25" s="7"/>
      <c r="F25" s="7"/>
      <c r="G25" s="7"/>
      <c r="H25" s="7"/>
      <c r="I25" s="7"/>
      <c r="J25" s="7">
        <v>10</v>
      </c>
      <c r="K25" s="7">
        <v>28</v>
      </c>
      <c r="L25" s="7"/>
      <c r="M25" s="7">
        <v>33</v>
      </c>
      <c r="N25" s="7">
        <v>36</v>
      </c>
    </row>
    <row r="26" spans="1:14" x14ac:dyDescent="0.2">
      <c r="A26" s="7" t="s">
        <v>21</v>
      </c>
      <c r="B26" s="7"/>
      <c r="C26" s="7"/>
      <c r="D26" s="7"/>
      <c r="E26" s="7"/>
      <c r="F26" s="7"/>
      <c r="G26" s="7"/>
      <c r="H26" s="7"/>
      <c r="I26" s="7"/>
      <c r="J26" s="7"/>
      <c r="K26" s="7">
        <v>16</v>
      </c>
      <c r="L26" s="7"/>
      <c r="M26" s="7">
        <v>0</v>
      </c>
      <c r="N26" s="7"/>
    </row>
    <row r="27" spans="1:14" x14ac:dyDescent="0.2">
      <c r="A27" s="7" t="s">
        <v>54</v>
      </c>
      <c r="B27" s="7"/>
      <c r="C27" s="7"/>
      <c r="D27" s="7"/>
      <c r="E27" s="7"/>
      <c r="F27" s="7"/>
      <c r="G27" s="7"/>
      <c r="H27" s="7"/>
      <c r="I27" s="7"/>
      <c r="J27" s="7">
        <v>10</v>
      </c>
      <c r="K27" s="7">
        <v>0</v>
      </c>
      <c r="L27" s="7"/>
      <c r="M27" s="7">
        <v>21</v>
      </c>
      <c r="N27" s="7">
        <v>33</v>
      </c>
    </row>
    <row r="28" spans="1:14" x14ac:dyDescent="0.2">
      <c r="A28" s="7" t="s">
        <v>22</v>
      </c>
      <c r="B28" s="7"/>
      <c r="C28" s="7"/>
      <c r="D28" s="7"/>
      <c r="E28" s="7"/>
      <c r="F28" s="7"/>
      <c r="G28" s="7"/>
      <c r="H28" s="7"/>
      <c r="I28" s="7"/>
      <c r="J28" s="7">
        <v>0</v>
      </c>
      <c r="K28" s="7">
        <v>12</v>
      </c>
      <c r="L28" s="7"/>
      <c r="M28" s="7">
        <v>0</v>
      </c>
      <c r="N28" s="7"/>
    </row>
    <row r="29" spans="1:14" x14ac:dyDescent="0.2">
      <c r="A29" s="7" t="s">
        <v>55</v>
      </c>
      <c r="B29" s="7"/>
      <c r="C29" s="11"/>
      <c r="D29" s="11"/>
      <c r="E29" s="7"/>
      <c r="F29" s="7"/>
      <c r="G29" s="11"/>
      <c r="H29" s="11"/>
      <c r="I29" s="7"/>
      <c r="J29" s="7"/>
      <c r="K29" s="7"/>
      <c r="L29" s="7"/>
      <c r="M29" s="7">
        <v>12</v>
      </c>
      <c r="N29" s="7">
        <v>19</v>
      </c>
    </row>
    <row r="30" spans="1:14" x14ac:dyDescent="0.2">
      <c r="A30" s="7"/>
      <c r="B30" s="7"/>
      <c r="C30" s="11"/>
      <c r="D30" s="11"/>
      <c r="E30" s="7"/>
      <c r="F30" s="7"/>
      <c r="G30" s="11"/>
      <c r="H30" s="11"/>
      <c r="I30" s="7"/>
      <c r="J30" s="7"/>
      <c r="K30" s="7"/>
      <c r="L30" s="7"/>
      <c r="M30" s="7"/>
      <c r="N30" s="7"/>
    </row>
    <row r="31" spans="1:14" s="10" customFormat="1" x14ac:dyDescent="0.2">
      <c r="A31" s="3" t="s">
        <v>23</v>
      </c>
      <c r="B31" s="3">
        <v>0</v>
      </c>
      <c r="C31" s="15" t="s">
        <v>6</v>
      </c>
      <c r="D31" s="15" t="s">
        <v>6</v>
      </c>
      <c r="E31" s="15" t="s">
        <v>6</v>
      </c>
      <c r="F31" s="15" t="s">
        <v>6</v>
      </c>
      <c r="G31" s="15" t="s">
        <v>6</v>
      </c>
      <c r="H31" s="15" t="s">
        <v>6</v>
      </c>
      <c r="I31" s="15" t="s">
        <v>6</v>
      </c>
      <c r="J31" s="3">
        <v>12</v>
      </c>
      <c r="K31" s="3">
        <v>39</v>
      </c>
      <c r="L31" s="3"/>
      <c r="M31" s="3">
        <v>0</v>
      </c>
      <c r="N31" s="3"/>
    </row>
    <row r="32" spans="1:14" x14ac:dyDescent="0.2">
      <c r="A32" s="2" t="s">
        <v>24</v>
      </c>
      <c r="B32" s="2"/>
      <c r="C32" s="2"/>
      <c r="D32" s="2"/>
      <c r="E32" s="2"/>
      <c r="F32" s="2"/>
      <c r="G32" s="2"/>
      <c r="H32" s="2"/>
      <c r="I32" s="2"/>
      <c r="J32" s="2">
        <v>0</v>
      </c>
      <c r="K32" s="2">
        <v>0</v>
      </c>
      <c r="L32" s="2"/>
      <c r="M32" s="2">
        <v>0</v>
      </c>
      <c r="N32" s="2"/>
    </row>
    <row r="33" spans="1:14" x14ac:dyDescent="0.2">
      <c r="A33" s="2" t="s">
        <v>25</v>
      </c>
      <c r="B33" s="2"/>
      <c r="C33" s="2"/>
      <c r="D33" s="2"/>
      <c r="E33" s="2"/>
      <c r="F33" s="2"/>
      <c r="G33" s="2"/>
      <c r="H33" s="2"/>
      <c r="I33" s="2"/>
      <c r="J33" s="2">
        <v>0</v>
      </c>
      <c r="K33" s="2">
        <v>0</v>
      </c>
      <c r="L33" s="2"/>
      <c r="M33" s="2">
        <v>0</v>
      </c>
      <c r="N33" s="2"/>
    </row>
    <row r="34" spans="1:14" x14ac:dyDescent="0.2">
      <c r="A34" s="2" t="s">
        <v>26</v>
      </c>
      <c r="B34" s="2"/>
      <c r="C34" s="2"/>
      <c r="D34" s="2"/>
      <c r="E34" s="2"/>
      <c r="F34" s="2"/>
      <c r="G34" s="2"/>
      <c r="H34" s="2"/>
      <c r="I34" s="2"/>
      <c r="J34" s="2">
        <v>0</v>
      </c>
      <c r="K34" s="2">
        <v>32</v>
      </c>
      <c r="L34" s="2"/>
      <c r="M34" s="2">
        <v>0</v>
      </c>
      <c r="N34" s="2"/>
    </row>
    <row r="35" spans="1:14" x14ac:dyDescent="0.2">
      <c r="A35" s="2" t="s">
        <v>27</v>
      </c>
      <c r="B35" s="2"/>
      <c r="C35" s="2"/>
      <c r="D35" s="2"/>
      <c r="E35" s="2"/>
      <c r="F35" s="2"/>
      <c r="G35" s="2"/>
      <c r="H35" s="2"/>
      <c r="I35" s="2"/>
      <c r="J35" s="2">
        <v>0</v>
      </c>
      <c r="K35" s="2">
        <v>23</v>
      </c>
      <c r="L35" s="2"/>
      <c r="M35" s="2">
        <v>0</v>
      </c>
      <c r="N35" s="2"/>
    </row>
    <row r="36" spans="1:14" x14ac:dyDescent="0.2">
      <c r="A36" s="2" t="s">
        <v>28</v>
      </c>
      <c r="B36" s="2"/>
      <c r="C36" s="2"/>
      <c r="D36" s="2"/>
      <c r="E36" s="2"/>
      <c r="F36" s="2"/>
      <c r="G36" s="2"/>
      <c r="H36" s="2"/>
      <c r="I36" s="2"/>
      <c r="J36" s="2">
        <v>12</v>
      </c>
      <c r="K36" s="2">
        <v>7</v>
      </c>
      <c r="L36" s="2"/>
      <c r="M36" s="2">
        <v>0</v>
      </c>
      <c r="N36" s="2"/>
    </row>
    <row r="37" spans="1:14" x14ac:dyDescent="0.2">
      <c r="A37" s="2" t="s">
        <v>29</v>
      </c>
      <c r="B37" s="2"/>
      <c r="C37" s="2"/>
      <c r="D37" s="2"/>
      <c r="E37" s="2"/>
      <c r="F37" s="2"/>
      <c r="G37" s="2"/>
      <c r="H37" s="2"/>
      <c r="I37" s="2"/>
      <c r="J37" s="2">
        <v>12</v>
      </c>
      <c r="K37" s="2">
        <v>7</v>
      </c>
      <c r="L37" s="2"/>
      <c r="M37" s="2">
        <v>0</v>
      </c>
      <c r="N37" s="2"/>
    </row>
    <row r="38" spans="1:14" x14ac:dyDescent="0.2">
      <c r="A38" s="2" t="s">
        <v>30</v>
      </c>
      <c r="B38" s="2"/>
      <c r="C38" s="2"/>
      <c r="D38" s="2"/>
      <c r="E38" s="2"/>
      <c r="F38" s="2"/>
      <c r="G38" s="2"/>
      <c r="H38" s="2"/>
      <c r="I38" s="2"/>
      <c r="J38" s="2">
        <v>0</v>
      </c>
      <c r="K38" s="2">
        <v>0</v>
      </c>
      <c r="L38" s="2"/>
      <c r="M38" s="2">
        <v>0</v>
      </c>
      <c r="N38" s="2"/>
    </row>
    <row r="39" spans="1:14" x14ac:dyDescent="0.2">
      <c r="A39" s="2"/>
      <c r="B39" s="2"/>
      <c r="C39" s="1"/>
      <c r="D39" s="1"/>
      <c r="E39" s="2"/>
      <c r="F39" s="2"/>
      <c r="G39" s="1"/>
      <c r="H39" s="1"/>
      <c r="I39" s="2"/>
      <c r="J39" s="2"/>
      <c r="K39" s="2"/>
      <c r="L39" s="2"/>
      <c r="M39" s="2"/>
      <c r="N39" s="2"/>
    </row>
    <row r="40" spans="1:14" s="10" customFormat="1" x14ac:dyDescent="0.2">
      <c r="A40" s="3" t="s">
        <v>31</v>
      </c>
      <c r="B40" s="3">
        <v>3</v>
      </c>
      <c r="C40" s="15" t="s">
        <v>6</v>
      </c>
      <c r="D40" s="15" t="s">
        <v>6</v>
      </c>
      <c r="E40" s="15" t="s">
        <v>6</v>
      </c>
      <c r="F40" s="15" t="s">
        <v>6</v>
      </c>
      <c r="G40" s="15" t="s">
        <v>6</v>
      </c>
      <c r="H40" s="15" t="s">
        <v>6</v>
      </c>
      <c r="I40" s="15" t="s">
        <v>6</v>
      </c>
      <c r="J40" s="3">
        <v>0</v>
      </c>
      <c r="K40" s="3">
        <v>9</v>
      </c>
      <c r="L40" s="3"/>
      <c r="M40" s="3">
        <v>14</v>
      </c>
      <c r="N40" s="3">
        <v>22</v>
      </c>
    </row>
    <row r="41" spans="1:14" x14ac:dyDescent="0.2">
      <c r="A41" s="2" t="s">
        <v>32</v>
      </c>
      <c r="B41" s="2">
        <v>2</v>
      </c>
      <c r="C41" s="2"/>
      <c r="D41" s="2"/>
      <c r="E41" s="2"/>
      <c r="F41" s="2"/>
      <c r="G41" s="2"/>
      <c r="H41" s="2"/>
      <c r="I41" s="2"/>
      <c r="J41" s="2">
        <v>0</v>
      </c>
      <c r="K41" s="2">
        <v>9</v>
      </c>
      <c r="L41" s="2"/>
      <c r="M41" s="2">
        <v>14</v>
      </c>
      <c r="N41" s="2">
        <v>22</v>
      </c>
    </row>
    <row r="42" spans="1:14" x14ac:dyDescent="0.2">
      <c r="A42" s="2" t="s">
        <v>44</v>
      </c>
      <c r="B42" s="2">
        <v>1</v>
      </c>
      <c r="C42" s="2"/>
      <c r="D42" s="2"/>
      <c r="E42" s="2"/>
      <c r="F42" s="2"/>
      <c r="G42" s="2"/>
      <c r="H42" s="2"/>
      <c r="I42" s="2"/>
      <c r="J42" s="2">
        <v>0</v>
      </c>
      <c r="K42" s="2"/>
      <c r="L42" s="2"/>
      <c r="M42" s="2">
        <v>0</v>
      </c>
      <c r="N42" s="2"/>
    </row>
    <row r="43" spans="1:14" x14ac:dyDescent="0.2">
      <c r="A43" s="2"/>
      <c r="B43" s="2"/>
      <c r="C43" s="1"/>
      <c r="D43" s="1"/>
      <c r="E43" s="2"/>
      <c r="F43" s="2"/>
      <c r="G43" s="1"/>
      <c r="H43" s="1"/>
      <c r="I43" s="2"/>
      <c r="J43" s="2"/>
      <c r="K43" s="2"/>
      <c r="L43" s="2"/>
      <c r="M43" s="2"/>
      <c r="N43" s="2"/>
    </row>
    <row r="44" spans="1:14" s="10" customFormat="1" x14ac:dyDescent="0.2">
      <c r="A44" s="3" t="s">
        <v>2</v>
      </c>
      <c r="B44" s="3">
        <v>11</v>
      </c>
      <c r="C44" s="15" t="s">
        <v>6</v>
      </c>
      <c r="D44" s="15" t="s">
        <v>6</v>
      </c>
      <c r="E44" s="3">
        <v>28</v>
      </c>
      <c r="F44" s="3">
        <v>13</v>
      </c>
      <c r="G44" s="15" t="s">
        <v>6</v>
      </c>
      <c r="H44" s="15" t="s">
        <v>6</v>
      </c>
      <c r="I44" s="3">
        <v>79</v>
      </c>
      <c r="J44" s="3">
        <v>110</v>
      </c>
      <c r="K44" s="3">
        <v>59</v>
      </c>
      <c r="L44" s="3"/>
      <c r="M44" s="3">
        <v>124</v>
      </c>
      <c r="N44" s="3">
        <v>98</v>
      </c>
    </row>
    <row r="45" spans="1:14" x14ac:dyDescent="0.2">
      <c r="A45" s="2" t="s">
        <v>34</v>
      </c>
      <c r="B45" s="2">
        <v>11</v>
      </c>
      <c r="C45" s="2"/>
      <c r="D45" s="2"/>
      <c r="E45" s="2"/>
      <c r="F45" s="2"/>
      <c r="G45" s="2"/>
      <c r="H45" s="2"/>
      <c r="I45" s="2"/>
      <c r="J45" s="2">
        <v>61</v>
      </c>
      <c r="K45" s="2">
        <v>37</v>
      </c>
      <c r="L45" s="2"/>
      <c r="M45" s="2">
        <v>53</v>
      </c>
      <c r="N45" s="2">
        <v>46</v>
      </c>
    </row>
    <row r="46" spans="1:14" x14ac:dyDescent="0.2">
      <c r="A46" s="2" t="s">
        <v>36</v>
      </c>
      <c r="B46" s="2">
        <v>2</v>
      </c>
      <c r="C46" s="2"/>
      <c r="D46" s="2"/>
      <c r="E46" s="2">
        <v>6</v>
      </c>
      <c r="F46" s="2">
        <v>5</v>
      </c>
      <c r="G46" s="2"/>
      <c r="H46" s="2"/>
      <c r="I46" s="2">
        <v>0</v>
      </c>
      <c r="J46" s="2">
        <v>30</v>
      </c>
      <c r="K46" s="2">
        <v>22</v>
      </c>
      <c r="L46" s="2"/>
      <c r="M46" s="2">
        <v>53</v>
      </c>
      <c r="N46" s="2">
        <v>46</v>
      </c>
    </row>
    <row r="47" spans="1:14" x14ac:dyDescent="0.2">
      <c r="A47" s="2" t="s">
        <v>35</v>
      </c>
      <c r="B47" s="2">
        <v>9</v>
      </c>
      <c r="C47" s="2"/>
      <c r="D47" s="2"/>
      <c r="E47" s="157">
        <v>20</v>
      </c>
      <c r="F47" s="157">
        <v>8</v>
      </c>
      <c r="G47" s="2"/>
      <c r="H47" s="2"/>
      <c r="I47" s="17" t="s">
        <v>45</v>
      </c>
      <c r="J47" s="2">
        <v>31</v>
      </c>
      <c r="K47" s="2">
        <v>15</v>
      </c>
      <c r="L47" s="2"/>
      <c r="M47" s="2">
        <v>0</v>
      </c>
      <c r="N47" s="2"/>
    </row>
    <row r="48" spans="1:14" x14ac:dyDescent="0.2">
      <c r="A48" s="2" t="s">
        <v>62</v>
      </c>
      <c r="B48" s="2"/>
      <c r="C48" s="2"/>
      <c r="D48" s="2"/>
      <c r="E48" s="158"/>
      <c r="F48" s="158"/>
      <c r="G48" s="2"/>
      <c r="H48" s="2"/>
      <c r="I48" s="18"/>
      <c r="J48" s="2">
        <v>5</v>
      </c>
      <c r="K48" s="2">
        <v>0</v>
      </c>
      <c r="L48" s="2"/>
      <c r="M48" s="2">
        <v>0</v>
      </c>
      <c r="N48" s="2"/>
    </row>
    <row r="49" spans="1:15" x14ac:dyDescent="0.2">
      <c r="A49" s="2" t="s">
        <v>37</v>
      </c>
      <c r="B49" s="2"/>
      <c r="C49" s="2"/>
      <c r="D49" s="2"/>
      <c r="E49" s="158"/>
      <c r="F49" s="158"/>
      <c r="G49" s="2"/>
      <c r="H49" s="2"/>
      <c r="I49" s="18" t="s">
        <v>46</v>
      </c>
      <c r="J49" s="2">
        <v>21</v>
      </c>
      <c r="K49" s="2">
        <v>10</v>
      </c>
      <c r="L49" s="2"/>
      <c r="M49" s="2">
        <v>0</v>
      </c>
      <c r="N49" s="2"/>
    </row>
    <row r="50" spans="1:15" x14ac:dyDescent="0.2">
      <c r="A50" s="2" t="s">
        <v>38</v>
      </c>
      <c r="B50" s="2"/>
      <c r="C50" s="2"/>
      <c r="D50" s="2"/>
      <c r="E50" s="158"/>
      <c r="F50" s="158"/>
      <c r="G50" s="2"/>
      <c r="H50" s="2"/>
      <c r="I50" s="16">
        <v>22</v>
      </c>
      <c r="J50" s="2"/>
      <c r="K50" s="2">
        <v>5</v>
      </c>
      <c r="L50" s="2"/>
      <c r="M50" s="2">
        <v>0</v>
      </c>
      <c r="N50" s="2"/>
    </row>
    <row r="51" spans="1:15" x14ac:dyDescent="0.2">
      <c r="A51" s="2" t="s">
        <v>61</v>
      </c>
      <c r="B51" s="2"/>
      <c r="C51" s="2"/>
      <c r="D51" s="2"/>
      <c r="E51" s="158"/>
      <c r="F51" s="158"/>
      <c r="G51" s="2"/>
      <c r="H51" s="2"/>
      <c r="I51" s="26"/>
      <c r="J51" s="2">
        <v>5</v>
      </c>
      <c r="K51" s="2">
        <v>0</v>
      </c>
      <c r="L51" s="2"/>
      <c r="M51" s="2">
        <v>0</v>
      </c>
      <c r="N51" s="2"/>
    </row>
    <row r="52" spans="1:15" x14ac:dyDescent="0.2">
      <c r="A52" s="2" t="s">
        <v>39</v>
      </c>
      <c r="B52" s="2">
        <v>0</v>
      </c>
      <c r="C52" s="2"/>
      <c r="D52" s="2"/>
      <c r="E52" s="158"/>
      <c r="F52" s="158"/>
      <c r="G52" s="2"/>
      <c r="H52" s="2"/>
      <c r="I52" s="2">
        <v>57</v>
      </c>
      <c r="J52" s="2">
        <v>39</v>
      </c>
      <c r="K52" s="2">
        <v>22</v>
      </c>
      <c r="L52" s="2"/>
      <c r="M52" s="2">
        <v>45</v>
      </c>
      <c r="N52" s="2">
        <v>48</v>
      </c>
    </row>
    <row r="53" spans="1:15" x14ac:dyDescent="0.2">
      <c r="A53" s="2" t="s">
        <v>40</v>
      </c>
      <c r="B53" s="2"/>
      <c r="C53" s="2"/>
      <c r="D53" s="2"/>
      <c r="E53" s="158"/>
      <c r="F53" s="158"/>
      <c r="G53" s="2"/>
      <c r="H53" s="2"/>
      <c r="I53" s="2"/>
      <c r="J53" s="2">
        <v>0</v>
      </c>
      <c r="K53" s="2">
        <v>5</v>
      </c>
      <c r="L53" s="2"/>
      <c r="M53" s="2">
        <v>0</v>
      </c>
      <c r="N53" s="2"/>
    </row>
    <row r="54" spans="1:15" x14ac:dyDescent="0.2">
      <c r="A54" s="2" t="s">
        <v>41</v>
      </c>
      <c r="B54" s="2"/>
      <c r="C54" s="2"/>
      <c r="D54" s="2"/>
      <c r="E54" s="158"/>
      <c r="F54" s="158"/>
      <c r="G54" s="2"/>
      <c r="H54" s="2"/>
      <c r="I54" s="2"/>
      <c r="J54" s="2">
        <v>3</v>
      </c>
      <c r="K54" s="2">
        <v>5</v>
      </c>
      <c r="L54" s="2"/>
      <c r="M54" s="2">
        <v>0</v>
      </c>
      <c r="N54" s="2"/>
    </row>
    <row r="55" spans="1:15" x14ac:dyDescent="0.2">
      <c r="A55" s="2" t="s">
        <v>42</v>
      </c>
      <c r="B55" s="2"/>
      <c r="C55" s="2"/>
      <c r="D55" s="2"/>
      <c r="E55" s="159"/>
      <c r="F55" s="158"/>
      <c r="G55" s="2"/>
      <c r="H55" s="2"/>
      <c r="I55" s="2"/>
      <c r="J55" s="2">
        <v>9</v>
      </c>
      <c r="K55" s="2">
        <v>12</v>
      </c>
      <c r="L55" s="2"/>
      <c r="M55" s="2">
        <v>18</v>
      </c>
      <c r="N55" s="2">
        <v>27</v>
      </c>
    </row>
    <row r="56" spans="1:15" x14ac:dyDescent="0.2">
      <c r="A56" s="2" t="s">
        <v>63</v>
      </c>
      <c r="B56" s="2"/>
      <c r="C56" s="2"/>
      <c r="D56" s="2"/>
      <c r="E56" s="26"/>
      <c r="F56" s="158"/>
      <c r="G56" s="2"/>
      <c r="H56" s="2"/>
      <c r="I56" s="2"/>
      <c r="J56" s="2">
        <v>22</v>
      </c>
      <c r="K56" s="2">
        <v>0</v>
      </c>
      <c r="L56" s="2"/>
      <c r="M56" s="2">
        <v>0</v>
      </c>
      <c r="N56" s="2"/>
    </row>
    <row r="57" spans="1:15" x14ac:dyDescent="0.2">
      <c r="A57" s="2" t="s">
        <v>57</v>
      </c>
      <c r="B57" s="2"/>
      <c r="C57" s="2"/>
      <c r="D57" s="2"/>
      <c r="E57" s="16"/>
      <c r="F57" s="158"/>
      <c r="G57" s="2"/>
      <c r="H57" s="2"/>
      <c r="I57" s="2"/>
      <c r="J57" s="2">
        <v>5</v>
      </c>
      <c r="K57" s="2">
        <v>0</v>
      </c>
      <c r="L57" s="2"/>
      <c r="M57" s="2">
        <v>27</v>
      </c>
      <c r="N57" s="2">
        <v>41</v>
      </c>
    </row>
    <row r="58" spans="1:15" x14ac:dyDescent="0.2">
      <c r="A58" s="2" t="s">
        <v>33</v>
      </c>
      <c r="B58" s="2">
        <v>0</v>
      </c>
      <c r="C58" s="2"/>
      <c r="D58" s="2"/>
      <c r="E58" s="2">
        <v>2</v>
      </c>
      <c r="F58" s="159"/>
      <c r="G58" s="2"/>
      <c r="H58" s="2"/>
      <c r="I58" s="19" t="s">
        <v>47</v>
      </c>
      <c r="J58" s="2">
        <v>10</v>
      </c>
      <c r="K58" s="2">
        <v>0</v>
      </c>
      <c r="L58" s="2"/>
      <c r="M58" s="2">
        <v>26</v>
      </c>
      <c r="N58" s="2">
        <v>38</v>
      </c>
    </row>
    <row r="59" spans="1:15" x14ac:dyDescent="0.2">
      <c r="A59" s="2" t="s">
        <v>56</v>
      </c>
      <c r="B59" s="2"/>
      <c r="C59" s="1"/>
      <c r="D59" s="1"/>
      <c r="E59" s="2"/>
      <c r="F59" s="16"/>
      <c r="G59" s="1"/>
      <c r="H59" s="1"/>
      <c r="I59" s="19"/>
      <c r="J59" s="2">
        <v>5</v>
      </c>
      <c r="K59" s="2">
        <v>0</v>
      </c>
      <c r="L59" s="2"/>
      <c r="M59" s="2">
        <v>26</v>
      </c>
      <c r="N59" s="2">
        <v>38</v>
      </c>
    </row>
    <row r="60" spans="1:15" x14ac:dyDescent="0.2">
      <c r="A60" s="2" t="s">
        <v>64</v>
      </c>
      <c r="B60" s="2"/>
      <c r="C60" s="1"/>
      <c r="D60" s="1"/>
      <c r="E60" s="2"/>
      <c r="F60" s="26"/>
      <c r="G60" s="1"/>
      <c r="H60" s="1"/>
      <c r="I60" s="19"/>
      <c r="J60" s="2">
        <v>5</v>
      </c>
      <c r="K60" s="2">
        <v>0</v>
      </c>
      <c r="L60" s="2"/>
      <c r="M60" s="2">
        <v>0</v>
      </c>
      <c r="N60" s="2"/>
    </row>
    <row r="61" spans="1:15" x14ac:dyDescent="0.2">
      <c r="A61" s="2"/>
      <c r="B61" s="2"/>
      <c r="C61" s="1"/>
      <c r="D61" s="1"/>
      <c r="E61" s="2"/>
      <c r="F61" s="16"/>
      <c r="G61" s="1"/>
      <c r="H61" s="1"/>
      <c r="I61" s="19"/>
      <c r="J61" s="2"/>
      <c r="K61" s="2"/>
      <c r="L61" s="2"/>
      <c r="M61" s="2"/>
      <c r="N61" s="2"/>
    </row>
    <row r="62" spans="1:15" s="10" customFormat="1" x14ac:dyDescent="0.2">
      <c r="A62" s="3" t="s">
        <v>43</v>
      </c>
      <c r="B62" s="3">
        <v>30</v>
      </c>
      <c r="C62" s="15" t="s">
        <v>6</v>
      </c>
      <c r="D62" s="15" t="s">
        <v>6</v>
      </c>
      <c r="E62" s="3">
        <v>139</v>
      </c>
      <c r="F62" s="3">
        <v>136</v>
      </c>
      <c r="G62" s="15" t="s">
        <v>6</v>
      </c>
      <c r="H62" s="15" t="s">
        <v>6</v>
      </c>
      <c r="I62" s="3">
        <v>119</v>
      </c>
      <c r="J62" s="3">
        <v>60</v>
      </c>
      <c r="K62" s="3">
        <v>24</v>
      </c>
      <c r="L62" s="3"/>
      <c r="M62" s="3">
        <v>52</v>
      </c>
      <c r="N62" s="3">
        <v>42</v>
      </c>
    </row>
    <row r="63" spans="1:15" ht="16" thickBot="1" x14ac:dyDescent="0.25">
      <c r="A63" s="9" t="s">
        <v>3</v>
      </c>
      <c r="B63" s="9">
        <v>30</v>
      </c>
      <c r="C63" s="9"/>
      <c r="D63" s="9"/>
      <c r="E63" s="9">
        <v>139</v>
      </c>
      <c r="F63" s="9">
        <v>136</v>
      </c>
      <c r="G63" s="9"/>
      <c r="H63" s="9"/>
      <c r="I63" s="8">
        <v>119</v>
      </c>
      <c r="J63" s="9">
        <v>60</v>
      </c>
      <c r="K63" s="9">
        <v>24</v>
      </c>
      <c r="L63" s="9"/>
      <c r="M63" s="9">
        <v>52</v>
      </c>
      <c r="N63" s="9">
        <v>42</v>
      </c>
    </row>
    <row r="64" spans="1:15" x14ac:dyDescent="0.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</row>
    <row r="65" spans="1:15" x14ac:dyDescent="0.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</row>
    <row r="66" spans="1:15" x14ac:dyDescent="0.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</row>
    <row r="67" spans="1:15" x14ac:dyDescent="0.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</row>
    <row r="68" spans="1:15" x14ac:dyDescent="0.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1:15" x14ac:dyDescent="0.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1:15" x14ac:dyDescent="0.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5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5" x14ac:dyDescent="0.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5" x14ac:dyDescent="0.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5" x14ac:dyDescent="0.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5" x14ac:dyDescent="0.2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</row>
    <row r="76" spans="1:15" x14ac:dyDescent="0.2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</row>
    <row r="77" spans="1:15" x14ac:dyDescent="0.2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</row>
    <row r="78" spans="1:15" x14ac:dyDescent="0.2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</row>
    <row r="79" spans="1:15" x14ac:dyDescent="0.2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</row>
    <row r="80" spans="1:15" x14ac:dyDescent="0.2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</row>
    <row r="81" spans="1:15" x14ac:dyDescent="0.2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</row>
    <row r="82" spans="1:15" x14ac:dyDescent="0.2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</row>
    <row r="83" spans="1:15" x14ac:dyDescent="0.2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</row>
  </sheetData>
  <mergeCells count="2">
    <mergeCell ref="E47:E55"/>
    <mergeCell ref="F47:F58"/>
  </mergeCells>
  <pageMargins left="0.45" right="0.45" top="0.25" bottom="0.25" header="0.3" footer="0.3"/>
  <pageSetup scale="82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2022-02-18T04:32:27Z</cp:lastPrinted>
  <dcterms:created xsi:type="dcterms:W3CDTF">2012-03-23T18:37:15Z</dcterms:created>
  <dcterms:modified xsi:type="dcterms:W3CDTF">2022-10-24T05:39:05Z</dcterms:modified>
</cp:coreProperties>
</file>