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josephprattville-my.sharepoint.com/personal/mariedelong_stjosephprattville_org/Documents/Documents/Desktop/"/>
    </mc:Choice>
  </mc:AlternateContent>
  <xr:revisionPtr revIDLastSave="0" documentId="8_{52F4C516-6A71-46AE-A602-8C6D206614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lendar" sheetId="7" r:id="rId1"/>
  </sheets>
  <definedNames>
    <definedName name="_xlnm.Print_Area" localSheetId="0">Calendar!$B$6:$U$62</definedName>
    <definedName name="valuevx">42.314159</definedName>
    <definedName name="vertex42_copyright" hidden="1">"© 2013-2018 Vertex42 LLC"</definedName>
    <definedName name="vertex42_id" hidden="1">"yearly-school-calendar-chamfer.xlsx"</definedName>
    <definedName name="vertex42_title" hidden="1">"Yearly School Calendar Template - Chamfer"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7" l="1"/>
  <c r="D11" i="7" l="1"/>
  <c r="C20" i="7"/>
  <c r="B11" i="7"/>
  <c r="U11" i="7"/>
  <c r="T11" i="7"/>
  <c r="S11" i="7"/>
  <c r="R11" i="7"/>
  <c r="Q11" i="7"/>
  <c r="P11" i="7"/>
  <c r="O11" i="7"/>
  <c r="U20" i="7"/>
  <c r="T20" i="7"/>
  <c r="S20" i="7"/>
  <c r="R20" i="7"/>
  <c r="Q20" i="7"/>
  <c r="P20" i="7"/>
  <c r="O20" i="7"/>
  <c r="U29" i="7"/>
  <c r="T29" i="7"/>
  <c r="S29" i="7"/>
  <c r="R29" i="7"/>
  <c r="Q29" i="7"/>
  <c r="P29" i="7"/>
  <c r="O29" i="7"/>
  <c r="U38" i="7"/>
  <c r="T38" i="7"/>
  <c r="S38" i="7"/>
  <c r="R38" i="7"/>
  <c r="Q38" i="7"/>
  <c r="P38" i="7"/>
  <c r="O38" i="7"/>
  <c r="U47" i="7"/>
  <c r="T47" i="7"/>
  <c r="S47" i="7"/>
  <c r="R47" i="7"/>
  <c r="Q47" i="7"/>
  <c r="P47" i="7"/>
  <c r="O47" i="7"/>
  <c r="U56" i="7"/>
  <c r="T56" i="7"/>
  <c r="S56" i="7"/>
  <c r="R56" i="7"/>
  <c r="Q56" i="7"/>
  <c r="P56" i="7"/>
  <c r="O56" i="7"/>
  <c r="H56" i="7"/>
  <c r="G56" i="7"/>
  <c r="F56" i="7"/>
  <c r="E56" i="7"/>
  <c r="D56" i="7"/>
  <c r="C56" i="7"/>
  <c r="B56" i="7"/>
  <c r="H47" i="7"/>
  <c r="G47" i="7"/>
  <c r="F47" i="7"/>
  <c r="E47" i="7"/>
  <c r="D47" i="7"/>
  <c r="C47" i="7"/>
  <c r="B47" i="7"/>
  <c r="H38" i="7"/>
  <c r="G38" i="7"/>
  <c r="F38" i="7"/>
  <c r="E38" i="7"/>
  <c r="D38" i="7"/>
  <c r="C38" i="7"/>
  <c r="B38" i="7"/>
  <c r="H29" i="7"/>
  <c r="G29" i="7"/>
  <c r="F29" i="7"/>
  <c r="E29" i="7"/>
  <c r="D29" i="7"/>
  <c r="C29" i="7"/>
  <c r="B29" i="7"/>
  <c r="H20" i="7"/>
  <c r="G20" i="7"/>
  <c r="F20" i="7"/>
  <c r="E20" i="7"/>
  <c r="D20" i="7"/>
  <c r="B20" i="7"/>
  <c r="H11" i="7"/>
  <c r="G11" i="7"/>
  <c r="F11" i="7"/>
  <c r="E11" i="7"/>
  <c r="C11" i="7"/>
  <c r="B10" i="7" l="1"/>
  <c r="B19" i="7" l="1"/>
  <c r="B12" i="7"/>
  <c r="C12" i="7" s="1"/>
  <c r="D12" i="7" l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15" i="7" s="1"/>
  <c r="C15" i="7" s="1"/>
  <c r="D15" i="7" s="1"/>
  <c r="E15" i="7" s="1"/>
  <c r="F15" i="7" s="1"/>
  <c r="G15" i="7" s="1"/>
  <c r="H15" i="7" s="1"/>
  <c r="B16" i="7" s="1"/>
  <c r="C16" i="7" s="1"/>
  <c r="D16" i="7" s="1"/>
  <c r="E16" i="7" s="1"/>
  <c r="F16" i="7" s="1"/>
  <c r="G16" i="7" s="1"/>
  <c r="H16" i="7" s="1"/>
  <c r="B17" i="7" s="1"/>
  <c r="C17" i="7" s="1"/>
  <c r="D17" i="7" s="1"/>
  <c r="E17" i="7" s="1"/>
  <c r="F17" i="7" s="1"/>
  <c r="G17" i="7" s="1"/>
  <c r="H17" i="7" s="1"/>
  <c r="B28" i="7"/>
  <c r="B21" i="7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B24" i="7" s="1"/>
  <c r="C24" i="7" s="1"/>
  <c r="D24" i="7" s="1"/>
  <c r="E24" i="7" s="1"/>
  <c r="F24" i="7" s="1"/>
  <c r="G24" i="7" s="1"/>
  <c r="H24" i="7" s="1"/>
  <c r="B25" i="7" s="1"/>
  <c r="C25" i="7" s="1"/>
  <c r="D25" i="7" s="1"/>
  <c r="E25" i="7" s="1"/>
  <c r="F25" i="7" s="1"/>
  <c r="G25" i="7" s="1"/>
  <c r="H25" i="7" s="1"/>
  <c r="B26" i="7" s="1"/>
  <c r="C26" i="7" s="1"/>
  <c r="D26" i="7" s="1"/>
  <c r="E26" i="7" s="1"/>
  <c r="F26" i="7" s="1"/>
  <c r="G26" i="7" s="1"/>
  <c r="H26" i="7" s="1"/>
  <c r="B37" i="7" l="1"/>
  <c r="B30" i="7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B33" i="7" s="1"/>
  <c r="C33" i="7" s="1"/>
  <c r="D33" i="7" s="1"/>
  <c r="E33" i="7" s="1"/>
  <c r="F33" i="7" s="1"/>
  <c r="G33" i="7" s="1"/>
  <c r="H33" i="7" s="1"/>
  <c r="B34" i="7" s="1"/>
  <c r="C34" i="7" s="1"/>
  <c r="D34" i="7" s="1"/>
  <c r="E34" i="7" s="1"/>
  <c r="F34" i="7" s="1"/>
  <c r="G34" i="7" s="1"/>
  <c r="H34" i="7" s="1"/>
  <c r="B35" i="7" s="1"/>
  <c r="C35" i="7" s="1"/>
  <c r="D35" i="7" s="1"/>
  <c r="E35" i="7" s="1"/>
  <c r="F35" i="7" s="1"/>
  <c r="G35" i="7" s="1"/>
  <c r="H35" i="7" s="1"/>
  <c r="B46" i="7" l="1"/>
  <c r="B39" i="7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B42" i="7" s="1"/>
  <c r="C42" i="7" s="1"/>
  <c r="D42" i="7" s="1"/>
  <c r="E42" i="7" s="1"/>
  <c r="F42" i="7" s="1"/>
  <c r="G42" i="7" s="1"/>
  <c r="H42" i="7" s="1"/>
  <c r="B43" i="7" s="1"/>
  <c r="C43" i="7" s="1"/>
  <c r="D43" i="7" s="1"/>
  <c r="E43" i="7" s="1"/>
  <c r="F43" i="7" s="1"/>
  <c r="G43" i="7" s="1"/>
  <c r="H43" i="7" s="1"/>
  <c r="B44" i="7" s="1"/>
  <c r="C44" i="7" s="1"/>
  <c r="D44" i="7" s="1"/>
  <c r="E44" i="7" s="1"/>
  <c r="F44" i="7" s="1"/>
  <c r="G44" i="7" s="1"/>
  <c r="H44" i="7" s="1"/>
  <c r="B55" i="7" l="1"/>
  <c r="B48" i="7"/>
  <c r="C48" i="7" s="1"/>
  <c r="D48" i="7" s="1"/>
  <c r="E48" i="7" s="1"/>
  <c r="F48" i="7" s="1"/>
  <c r="G48" i="7" s="1"/>
  <c r="H48" i="7" s="1"/>
  <c r="B49" i="7" s="1"/>
  <c r="C49" i="7" s="1"/>
  <c r="D49" i="7" s="1"/>
  <c r="E49" i="7" s="1"/>
  <c r="F49" i="7" s="1"/>
  <c r="G49" i="7" s="1"/>
  <c r="H49" i="7" s="1"/>
  <c r="B50" i="7" s="1"/>
  <c r="C50" i="7" s="1"/>
  <c r="D50" i="7" s="1"/>
  <c r="E50" i="7" s="1"/>
  <c r="F50" i="7" s="1"/>
  <c r="G50" i="7" s="1"/>
  <c r="H50" i="7" s="1"/>
  <c r="B51" i="7" s="1"/>
  <c r="C51" i="7" s="1"/>
  <c r="D51" i="7" s="1"/>
  <c r="E51" i="7" s="1"/>
  <c r="F51" i="7" s="1"/>
  <c r="G51" i="7" s="1"/>
  <c r="H51" i="7" s="1"/>
  <c r="B52" i="7" s="1"/>
  <c r="C52" i="7" s="1"/>
  <c r="D52" i="7" s="1"/>
  <c r="E52" i="7" s="1"/>
  <c r="F52" i="7" s="1"/>
  <c r="G52" i="7" s="1"/>
  <c r="H52" i="7" s="1"/>
  <c r="B53" i="7" s="1"/>
  <c r="C53" i="7" s="1"/>
  <c r="D53" i="7" s="1"/>
  <c r="E53" i="7" s="1"/>
  <c r="F53" i="7" s="1"/>
  <c r="G53" i="7" s="1"/>
  <c r="H53" i="7" s="1"/>
  <c r="O10" i="7" l="1"/>
  <c r="B57" i="7"/>
  <c r="C57" i="7" s="1"/>
  <c r="D57" i="7" s="1"/>
  <c r="E57" i="7" s="1"/>
  <c r="F57" i="7" s="1"/>
  <c r="G57" i="7" s="1"/>
  <c r="H57" i="7" s="1"/>
  <c r="B58" i="7" s="1"/>
  <c r="C58" i="7" s="1"/>
  <c r="D58" i="7" s="1"/>
  <c r="E58" i="7" s="1"/>
  <c r="F58" i="7" s="1"/>
  <c r="G58" i="7" s="1"/>
  <c r="H58" i="7" s="1"/>
  <c r="B59" i="7" s="1"/>
  <c r="C59" i="7" s="1"/>
  <c r="D59" i="7" s="1"/>
  <c r="E59" i="7" s="1"/>
  <c r="F59" i="7" s="1"/>
  <c r="G59" i="7" s="1"/>
  <c r="H59" i="7" s="1"/>
  <c r="B60" i="7" s="1"/>
  <c r="C60" i="7" s="1"/>
  <c r="D60" i="7" s="1"/>
  <c r="E60" i="7" s="1"/>
  <c r="F60" i="7" s="1"/>
  <c r="G60" i="7" s="1"/>
  <c r="H60" i="7" s="1"/>
  <c r="B61" i="7" s="1"/>
  <c r="C61" i="7" s="1"/>
  <c r="D61" i="7" s="1"/>
  <c r="E61" i="7" s="1"/>
  <c r="F61" i="7" s="1"/>
  <c r="G61" i="7" s="1"/>
  <c r="H61" i="7" s="1"/>
  <c r="B62" i="7" s="1"/>
  <c r="C62" i="7" s="1"/>
  <c r="D62" i="7" s="1"/>
  <c r="E62" i="7" s="1"/>
  <c r="F62" i="7" s="1"/>
  <c r="G62" i="7" s="1"/>
  <c r="H62" i="7" s="1"/>
  <c r="O19" i="7" l="1"/>
  <c r="O12" i="7"/>
  <c r="P12" i="7" s="1"/>
  <c r="Q12" i="7" s="1"/>
  <c r="R12" i="7" s="1"/>
  <c r="S12" i="7" s="1"/>
  <c r="T12" i="7" s="1"/>
  <c r="U12" i="7" s="1"/>
  <c r="O13" i="7" s="1"/>
  <c r="P13" i="7" s="1"/>
  <c r="Q13" i="7" s="1"/>
  <c r="R13" i="7" s="1"/>
  <c r="S13" i="7" s="1"/>
  <c r="T13" i="7" s="1"/>
  <c r="U13" i="7" s="1"/>
  <c r="O14" i="7" s="1"/>
  <c r="P14" i="7" s="1"/>
  <c r="Q14" i="7" s="1"/>
  <c r="R14" i="7" s="1"/>
  <c r="S14" i="7" s="1"/>
  <c r="T14" i="7" s="1"/>
  <c r="U14" i="7" s="1"/>
  <c r="O15" i="7" s="1"/>
  <c r="P15" i="7" s="1"/>
  <c r="Q15" i="7" s="1"/>
  <c r="R15" i="7" s="1"/>
  <c r="S15" i="7" s="1"/>
  <c r="T15" i="7" s="1"/>
  <c r="U15" i="7" s="1"/>
  <c r="O16" i="7" s="1"/>
  <c r="P16" i="7" s="1"/>
  <c r="Q16" i="7" s="1"/>
  <c r="R16" i="7" s="1"/>
  <c r="S16" i="7" s="1"/>
  <c r="T16" i="7" s="1"/>
  <c r="U16" i="7" s="1"/>
  <c r="O17" i="7" s="1"/>
  <c r="P17" i="7" s="1"/>
  <c r="Q17" i="7" s="1"/>
  <c r="R17" i="7" s="1"/>
  <c r="S17" i="7" s="1"/>
  <c r="T17" i="7" s="1"/>
  <c r="U17" i="7" s="1"/>
  <c r="O28" i="7" l="1"/>
  <c r="O21" i="7"/>
  <c r="P21" i="7" s="1"/>
  <c r="Q21" i="7" s="1"/>
  <c r="R21" i="7" s="1"/>
  <c r="S21" i="7" s="1"/>
  <c r="T21" i="7" s="1"/>
  <c r="U21" i="7" s="1"/>
  <c r="O22" i="7" s="1"/>
  <c r="P22" i="7" s="1"/>
  <c r="Q22" i="7" s="1"/>
  <c r="R22" i="7" s="1"/>
  <c r="S22" i="7" s="1"/>
  <c r="T22" i="7" s="1"/>
  <c r="U22" i="7" s="1"/>
  <c r="O23" i="7" s="1"/>
  <c r="P23" i="7" s="1"/>
  <c r="Q23" i="7" s="1"/>
  <c r="R23" i="7" s="1"/>
  <c r="S23" i="7" s="1"/>
  <c r="T23" i="7" s="1"/>
  <c r="U23" i="7" s="1"/>
  <c r="O24" i="7" s="1"/>
  <c r="P24" i="7" s="1"/>
  <c r="Q24" i="7" s="1"/>
  <c r="R24" i="7" s="1"/>
  <c r="S24" i="7" s="1"/>
  <c r="T24" i="7" s="1"/>
  <c r="U24" i="7" s="1"/>
  <c r="O25" i="7" s="1"/>
  <c r="P25" i="7" s="1"/>
  <c r="Q25" i="7" s="1"/>
  <c r="R25" i="7" s="1"/>
  <c r="S25" i="7" s="1"/>
  <c r="T25" i="7" s="1"/>
  <c r="U25" i="7" s="1"/>
  <c r="O26" i="7" s="1"/>
  <c r="P26" i="7" s="1"/>
  <c r="Q26" i="7" s="1"/>
  <c r="R26" i="7" s="1"/>
  <c r="S26" i="7" s="1"/>
  <c r="T26" i="7" s="1"/>
  <c r="U26" i="7" s="1"/>
  <c r="O37" i="7" l="1"/>
  <c r="O30" i="7"/>
  <c r="P30" i="7" s="1"/>
  <c r="Q30" i="7" s="1"/>
  <c r="R30" i="7" s="1"/>
  <c r="S30" i="7" s="1"/>
  <c r="T30" i="7" s="1"/>
  <c r="U30" i="7" s="1"/>
  <c r="O31" i="7" s="1"/>
  <c r="P31" i="7" s="1"/>
  <c r="Q31" i="7" s="1"/>
  <c r="R31" i="7" s="1"/>
  <c r="S31" i="7" s="1"/>
  <c r="T31" i="7" s="1"/>
  <c r="U31" i="7" s="1"/>
  <c r="O32" i="7" s="1"/>
  <c r="P32" i="7" s="1"/>
  <c r="Q32" i="7" s="1"/>
  <c r="R32" i="7" s="1"/>
  <c r="S32" i="7" s="1"/>
  <c r="T32" i="7" s="1"/>
  <c r="U32" i="7" s="1"/>
  <c r="O33" i="7" s="1"/>
  <c r="P33" i="7" s="1"/>
  <c r="Q33" i="7" s="1"/>
  <c r="R33" i="7" s="1"/>
  <c r="S33" i="7" s="1"/>
  <c r="T33" i="7" s="1"/>
  <c r="U33" i="7" s="1"/>
  <c r="O34" i="7" s="1"/>
  <c r="P34" i="7" s="1"/>
  <c r="Q34" i="7" s="1"/>
  <c r="R34" i="7" s="1"/>
  <c r="S34" i="7" s="1"/>
  <c r="T34" i="7" s="1"/>
  <c r="U34" i="7" s="1"/>
  <c r="O35" i="7" s="1"/>
  <c r="P35" i="7" s="1"/>
  <c r="Q35" i="7" s="1"/>
  <c r="R35" i="7" s="1"/>
  <c r="S35" i="7" s="1"/>
  <c r="T35" i="7" s="1"/>
  <c r="U35" i="7" s="1"/>
  <c r="O46" i="7" l="1"/>
  <c r="O39" i="7"/>
  <c r="P39" i="7" s="1"/>
  <c r="Q39" i="7" s="1"/>
  <c r="R39" i="7" s="1"/>
  <c r="S39" i="7" s="1"/>
  <c r="T39" i="7" s="1"/>
  <c r="U39" i="7" s="1"/>
  <c r="O40" i="7" s="1"/>
  <c r="P40" i="7" s="1"/>
  <c r="Q40" i="7" s="1"/>
  <c r="R40" i="7" s="1"/>
  <c r="S40" i="7" s="1"/>
  <c r="T40" i="7" s="1"/>
  <c r="U40" i="7" s="1"/>
  <c r="O41" i="7" s="1"/>
  <c r="P41" i="7" s="1"/>
  <c r="Q41" i="7" s="1"/>
  <c r="R41" i="7" s="1"/>
  <c r="S41" i="7" s="1"/>
  <c r="T41" i="7" s="1"/>
  <c r="U41" i="7" s="1"/>
  <c r="O42" i="7" s="1"/>
  <c r="P42" i="7" s="1"/>
  <c r="Q42" i="7" s="1"/>
  <c r="R42" i="7" s="1"/>
  <c r="S42" i="7" s="1"/>
  <c r="T42" i="7" s="1"/>
  <c r="U42" i="7" s="1"/>
  <c r="O43" i="7" s="1"/>
  <c r="P43" i="7" s="1"/>
  <c r="Q43" i="7" s="1"/>
  <c r="R43" i="7" s="1"/>
  <c r="S43" i="7" s="1"/>
  <c r="T43" i="7" s="1"/>
  <c r="U43" i="7" s="1"/>
  <c r="O44" i="7" s="1"/>
  <c r="P44" i="7" s="1"/>
  <c r="Q44" i="7" s="1"/>
  <c r="R44" i="7" s="1"/>
  <c r="S44" i="7" s="1"/>
  <c r="T44" i="7" s="1"/>
  <c r="U44" i="7" s="1"/>
  <c r="O55" i="7" l="1"/>
  <c r="O48" i="7"/>
  <c r="P48" i="7" s="1"/>
  <c r="Q48" i="7" s="1"/>
  <c r="R48" i="7" s="1"/>
  <c r="S48" i="7" s="1"/>
  <c r="T48" i="7" s="1"/>
  <c r="U48" i="7" s="1"/>
  <c r="O49" i="7" s="1"/>
  <c r="P49" i="7" s="1"/>
  <c r="Q49" i="7" s="1"/>
  <c r="R49" i="7" s="1"/>
  <c r="S49" i="7" s="1"/>
  <c r="T49" i="7" s="1"/>
  <c r="U49" i="7" s="1"/>
  <c r="O50" i="7" s="1"/>
  <c r="P50" i="7" s="1"/>
  <c r="Q50" i="7" s="1"/>
  <c r="R50" i="7" s="1"/>
  <c r="S50" i="7" s="1"/>
  <c r="T50" i="7" s="1"/>
  <c r="U50" i="7" s="1"/>
  <c r="O51" i="7" s="1"/>
  <c r="P51" i="7" s="1"/>
  <c r="Q51" i="7" s="1"/>
  <c r="R51" i="7" s="1"/>
  <c r="S51" i="7" s="1"/>
  <c r="T51" i="7" s="1"/>
  <c r="U51" i="7" s="1"/>
  <c r="O52" i="7" s="1"/>
  <c r="P52" i="7" s="1"/>
  <c r="Q52" i="7" s="1"/>
  <c r="R52" i="7" s="1"/>
  <c r="S52" i="7" s="1"/>
  <c r="T52" i="7" s="1"/>
  <c r="U52" i="7" s="1"/>
  <c r="O53" i="7" s="1"/>
  <c r="P53" i="7" s="1"/>
  <c r="Q53" i="7" s="1"/>
  <c r="R53" i="7" s="1"/>
  <c r="S53" i="7" s="1"/>
  <c r="T53" i="7" s="1"/>
  <c r="U53" i="7" s="1"/>
  <c r="O57" i="7" l="1"/>
  <c r="P57" i="7" s="1"/>
  <c r="Q57" i="7" s="1"/>
  <c r="R57" i="7" s="1"/>
  <c r="S57" i="7" s="1"/>
  <c r="T57" i="7" s="1"/>
  <c r="U57" i="7" s="1"/>
  <c r="O58" i="7" s="1"/>
  <c r="P58" i="7" s="1"/>
  <c r="Q58" i="7" s="1"/>
  <c r="R58" i="7" s="1"/>
  <c r="S58" i="7" s="1"/>
  <c r="T58" i="7" s="1"/>
  <c r="U58" i="7" s="1"/>
  <c r="O59" i="7" s="1"/>
  <c r="P59" i="7" s="1"/>
  <c r="Q59" i="7" s="1"/>
  <c r="R59" i="7" s="1"/>
  <c r="S59" i="7" s="1"/>
  <c r="T59" i="7" s="1"/>
  <c r="U59" i="7" s="1"/>
  <c r="O60" i="7" s="1"/>
  <c r="P60" i="7" s="1"/>
  <c r="Q60" i="7" s="1"/>
  <c r="R60" i="7" s="1"/>
  <c r="S60" i="7" s="1"/>
  <c r="T60" i="7" s="1"/>
  <c r="U60" i="7" s="1"/>
  <c r="O61" i="7" s="1"/>
  <c r="P61" i="7" s="1"/>
  <c r="Q61" i="7" s="1"/>
  <c r="R61" i="7" s="1"/>
  <c r="S61" i="7" s="1"/>
  <c r="T61" i="7" s="1"/>
  <c r="U61" i="7" s="1"/>
  <c r="O62" i="7" s="1"/>
  <c r="P62" i="7" s="1"/>
  <c r="Q62" i="7" s="1"/>
  <c r="R62" i="7" s="1"/>
  <c r="S62" i="7" s="1"/>
  <c r="T62" i="7" s="1"/>
  <c r="U62" i="7" s="1"/>
</calcChain>
</file>

<file path=xl/sharedStrings.xml><?xml version="1.0" encoding="utf-8"?>
<sst xmlns="http://schemas.openxmlformats.org/spreadsheetml/2006/main" count="66" uniqueCount="63">
  <si>
    <t>Yearly Calendar Template</t>
  </si>
  <si>
    <t>Yearly Calendars</t>
  </si>
  <si>
    <t>© 2013-2018 Vertex42 LLC</t>
  </si>
  <si>
    <t>Year:</t>
  </si>
  <si>
    <t>Month:</t>
  </si>
  <si>
    <t>Start Day:</t>
  </si>
  <si>
    <t>1:Sun, 2:Mon</t>
  </si>
  <si>
    <t>← Choose the year, start month, and start day</t>
  </si>
  <si>
    <t>Religious Education Classes</t>
  </si>
  <si>
    <t>← Enter a title for your calendar here</t>
  </si>
  <si>
    <r>
      <rPr>
        <b/>
        <sz val="9"/>
        <color theme="4"/>
        <rFont val="Arial"/>
        <family val="2"/>
        <scheme val="minor"/>
      </rPr>
      <t xml:space="preserve">Choose a new </t>
    </r>
    <r>
      <rPr>
        <b/>
        <sz val="9"/>
        <color theme="5"/>
        <rFont val="Arial"/>
        <family val="2"/>
        <scheme val="minor"/>
      </rPr>
      <t>Color</t>
    </r>
    <r>
      <rPr>
        <b/>
        <sz val="9"/>
        <color theme="4"/>
        <rFont val="Arial"/>
        <family val="2"/>
        <scheme val="minor"/>
      </rPr>
      <t xml:space="preserve"> Scheme</t>
    </r>
    <r>
      <rPr>
        <sz val="9"/>
        <color theme="4"/>
        <rFont val="Arial"/>
        <family val="2"/>
        <scheme val="minor"/>
      </rPr>
      <t>: Go to Page Layout &gt; Colors to change the theme colors, or Page Layout &gt; Fonts to change the theme fonts.</t>
    </r>
  </si>
  <si>
    <t>St. Josephs Catholic Church</t>
  </si>
  <si>
    <t>511 North Memorial Drive</t>
  </si>
  <si>
    <t>Prattville, AL 36067</t>
  </si>
  <si>
    <t>334-365-8680</t>
  </si>
  <si>
    <r>
      <rPr>
        <b/>
        <sz val="9"/>
        <color theme="4"/>
        <rFont val="Arial"/>
        <family val="2"/>
        <scheme val="minor"/>
      </rPr>
      <t>Converting a Calendar to a PDF</t>
    </r>
    <r>
      <rPr>
        <sz val="9"/>
        <color theme="4"/>
        <rFont val="Arial"/>
        <family val="2"/>
        <scheme val="minor"/>
      </rPr>
      <t>: You can convert the calendar to a PDF by printing to a PDF driver; or, if you have Excel 2010 or later, by saving the file as a PDF. You may share a PDF of the calendar if the attribution notes, copyright notice, and URL remain in the footer.</t>
    </r>
  </si>
  <si>
    <t xml:space="preserve">Sept 13th- </t>
  </si>
  <si>
    <t>First Day of Class</t>
  </si>
  <si>
    <t xml:space="preserve">Sept 27th- </t>
  </si>
  <si>
    <t>First Reconciliation Parent</t>
  </si>
  <si>
    <t>Meeting</t>
  </si>
  <si>
    <t>Oct 4th-</t>
  </si>
  <si>
    <t>Child Protection Training</t>
  </si>
  <si>
    <t>Oct 18th-</t>
  </si>
  <si>
    <t>Make up Child Protection Training</t>
  </si>
  <si>
    <t xml:space="preserve"> </t>
  </si>
  <si>
    <t xml:space="preserve">Oct 28th- </t>
  </si>
  <si>
    <t>Saints Trunk or Treat Night 6:45PM</t>
  </si>
  <si>
    <t>Dec 5th-</t>
  </si>
  <si>
    <t>Student/Retreat</t>
  </si>
  <si>
    <t>***</t>
  </si>
  <si>
    <t>First Reconciliation TBA ***</t>
  </si>
  <si>
    <t>Dec 6th-</t>
  </si>
  <si>
    <t>Cookies with St. Nicholas</t>
  </si>
  <si>
    <t>K- 2nd Grade FLC</t>
  </si>
  <si>
    <t>Feb 14th-</t>
  </si>
  <si>
    <t>St. Valentine's Day Party</t>
  </si>
  <si>
    <t>April 24th-</t>
  </si>
  <si>
    <t>FHC Retreat</t>
  </si>
  <si>
    <t xml:space="preserve">May 1st- </t>
  </si>
  <si>
    <t>FHC Mass @ 9 AM</t>
  </si>
  <si>
    <t>May 2nd-</t>
  </si>
  <si>
    <t>Last day of RE Classes</t>
  </si>
  <si>
    <t>May 8th</t>
  </si>
  <si>
    <t>Baptism Day</t>
  </si>
  <si>
    <t xml:space="preserve">June 28th- </t>
  </si>
  <si>
    <t>Vacation Bible School</t>
  </si>
  <si>
    <t>OCIA Classes for kids in 3rd to 8th grade in OCH</t>
  </si>
  <si>
    <t>Sept 20th, 27th</t>
  </si>
  <si>
    <t>Oct 18th</t>
  </si>
  <si>
    <t>Nov 1st, 8th</t>
  </si>
  <si>
    <t>Dec 6th</t>
  </si>
  <si>
    <t>Jan 10th, 17th, 24th</t>
  </si>
  <si>
    <t>Feb 21st</t>
  </si>
  <si>
    <t>Mar 14th</t>
  </si>
  <si>
    <t>Apr 4th, 18th</t>
  </si>
  <si>
    <t xml:space="preserve">Confirmation </t>
  </si>
  <si>
    <t>Parent/Student Meetings</t>
  </si>
  <si>
    <t>Oct 5th-</t>
  </si>
  <si>
    <t>6:00 PM in FLC</t>
  </si>
  <si>
    <t>March 1st-</t>
  </si>
  <si>
    <t>Confirmation TBA ***</t>
  </si>
  <si>
    <t>Updated 8/19/2026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</si>
</sst>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mmm\ dd"/>
    <numFmt numFmtId="166" formatCode="mmmm\ \'yy"/>
  </numFmts>
  <fonts count="21" x14ac:knownFonts="1">
    <font>
      <sz val="10"/>
      <name val="Arial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sz val="8"/>
      <name val="Arial"/>
      <family val="2"/>
      <scheme val="minor"/>
    </font>
    <font>
      <i/>
      <sz val="8"/>
      <name val="Arial"/>
      <family val="2"/>
      <scheme val="minor"/>
    </font>
    <font>
      <sz val="9"/>
      <color theme="0"/>
      <name val="Arial"/>
      <family val="2"/>
    </font>
    <font>
      <sz val="9"/>
      <color theme="4"/>
      <name val="Arial"/>
      <family val="2"/>
      <scheme val="minor"/>
    </font>
    <font>
      <b/>
      <sz val="9"/>
      <name val="Arial"/>
      <family val="2"/>
    </font>
    <font>
      <b/>
      <sz val="11"/>
      <color theme="0"/>
      <name val="Arial"/>
      <family val="2"/>
      <scheme val="major"/>
    </font>
    <font>
      <b/>
      <sz val="28"/>
      <color theme="0"/>
      <name val="Arial"/>
      <family val="2"/>
      <scheme val="major"/>
    </font>
    <font>
      <sz val="9"/>
      <name val="Arial"/>
      <family val="2"/>
      <scheme val="minor"/>
    </font>
    <font>
      <b/>
      <sz val="12"/>
      <name val="Arial"/>
      <family val="2"/>
      <scheme val="minor"/>
    </font>
    <font>
      <sz val="10"/>
      <color theme="4"/>
      <name val="Arial"/>
      <family val="2"/>
      <scheme val="minor"/>
    </font>
    <font>
      <sz val="18"/>
      <name val="Arial"/>
      <family val="2"/>
      <scheme val="minor"/>
    </font>
    <font>
      <b/>
      <sz val="9"/>
      <color theme="4"/>
      <name val="Arial"/>
      <family val="2"/>
      <scheme val="minor"/>
    </font>
    <font>
      <b/>
      <sz val="9"/>
      <color theme="5"/>
      <name val="Arial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  <scheme val="minor"/>
    </font>
    <font>
      <b/>
      <u val="double"/>
      <sz val="9"/>
      <color theme="4" tint="-0.499984740745262"/>
      <name val="Arial"/>
      <family val="2"/>
    </font>
    <font>
      <b/>
      <i/>
      <sz val="9"/>
      <name val="Arial"/>
      <family val="2"/>
      <scheme val="minor"/>
    </font>
    <font>
      <b/>
      <i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44A57"/>
        <bgColor indexed="64"/>
      </patternFill>
    </fill>
    <fill>
      <gradientFill type="path" left="0.5" right="0.5" top="0.5" bottom="0.5">
        <stop position="0">
          <color theme="0" tint="-0.49803155613879818"/>
        </stop>
        <stop position="1">
          <color rgb="FFFFFF00"/>
        </stop>
      </gradient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 diagonalUp="1">
      <left/>
      <right/>
      <top/>
      <bottom/>
      <diagonal style="thin">
        <color theme="4"/>
      </diagonal>
    </border>
    <border>
      <left style="thin">
        <color theme="4" tint="-0.499984740745262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hair">
        <color theme="0" tint="-0.499984740745262"/>
      </bottom>
      <diagonal/>
    </border>
    <border>
      <left style="medium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medium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/>
      <top style="hair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hair">
        <color theme="0" tint="-0.499984740745262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7" fillId="0" borderId="11" xfId="0" applyNumberFormat="1" applyFont="1" applyBorder="1" applyAlignment="1">
      <alignment horizontal="center" vertical="center"/>
    </xf>
    <xf numFmtId="0" fontId="11" fillId="2" borderId="0" xfId="0" applyFont="1" applyFill="1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12" fillId="0" borderId="0" xfId="0" applyFont="1" applyAlignment="1">
      <alignment vertical="center"/>
    </xf>
    <xf numFmtId="0" fontId="10" fillId="0" borderId="2" xfId="0" applyFont="1" applyBorder="1"/>
    <xf numFmtId="0" fontId="2" fillId="0" borderId="5" xfId="0" applyFont="1" applyBorder="1"/>
    <xf numFmtId="0" fontId="1" fillId="2" borderId="0" xfId="1" applyFill="1" applyAlignment="1" applyProtection="1"/>
    <xf numFmtId="0" fontId="10" fillId="0" borderId="16" xfId="0" applyFont="1" applyBorder="1"/>
    <xf numFmtId="0" fontId="2" fillId="0" borderId="14" xfId="0" applyFont="1" applyBorder="1" applyAlignment="1">
      <alignment horizontal="center"/>
    </xf>
    <xf numFmtId="0" fontId="5" fillId="3" borderId="5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164" fontId="7" fillId="0" borderId="5" xfId="0" applyNumberFormat="1" applyFont="1" applyBorder="1" applyAlignment="1">
      <alignment horizontal="center" vertical="center" shrinkToFit="1"/>
    </xf>
    <xf numFmtId="164" fontId="7" fillId="0" borderId="0" xfId="0" applyNumberFormat="1" applyFont="1" applyAlignment="1">
      <alignment horizontal="center" vertical="center" shrinkToFit="1"/>
    </xf>
    <xf numFmtId="164" fontId="7" fillId="0" borderId="6" xfId="0" applyNumberFormat="1" applyFont="1" applyBorder="1" applyAlignment="1">
      <alignment horizontal="center" vertical="center" shrinkToFit="1"/>
    </xf>
    <xf numFmtId="164" fontId="7" fillId="0" borderId="7" xfId="0" applyNumberFormat="1" applyFont="1" applyBorder="1" applyAlignment="1">
      <alignment horizontal="center" vertical="center" shrinkToFit="1"/>
    </xf>
    <xf numFmtId="164" fontId="7" fillId="0" borderId="1" xfId="0" applyNumberFormat="1" applyFont="1" applyBorder="1" applyAlignment="1">
      <alignment horizontal="center" vertical="center" shrinkToFit="1"/>
    </xf>
    <xf numFmtId="164" fontId="7" fillId="0" borderId="11" xfId="0" applyNumberFormat="1" applyFont="1" applyBorder="1" applyAlignment="1">
      <alignment horizontal="center" vertical="center" shrinkToFit="1"/>
    </xf>
    <xf numFmtId="165" fontId="10" fillId="0" borderId="16" xfId="0" quotePrefix="1" applyNumberFormat="1" applyFont="1" applyBorder="1" applyAlignment="1">
      <alignment horizontal="left" shrinkToFit="1"/>
    </xf>
    <xf numFmtId="164" fontId="7" fillId="5" borderId="5" xfId="0" applyNumberFormat="1" applyFont="1" applyFill="1" applyBorder="1" applyAlignment="1">
      <alignment horizontal="center" vertical="center" shrinkToFit="1"/>
    </xf>
    <xf numFmtId="164" fontId="7" fillId="5" borderId="7" xfId="0" applyNumberFormat="1" applyFont="1" applyFill="1" applyBorder="1" applyAlignment="1">
      <alignment horizontal="center" vertical="center" shrinkToFit="1"/>
    </xf>
    <xf numFmtId="165" fontId="10" fillId="6" borderId="16" xfId="0" quotePrefix="1" applyNumberFormat="1" applyFont="1" applyFill="1" applyBorder="1" applyAlignment="1">
      <alignment horizontal="left" shrinkToFit="1"/>
    </xf>
    <xf numFmtId="0" fontId="10" fillId="6" borderId="16" xfId="0" applyFont="1" applyFill="1" applyBorder="1" applyAlignment="1">
      <alignment horizontal="center"/>
    </xf>
    <xf numFmtId="0" fontId="10" fillId="6" borderId="16" xfId="0" applyFont="1" applyFill="1" applyBorder="1"/>
    <xf numFmtId="164" fontId="7" fillId="6" borderId="0" xfId="0" applyNumberFormat="1" applyFont="1" applyFill="1" applyAlignment="1">
      <alignment horizontal="center" vertical="center" shrinkToFit="1"/>
    </xf>
    <xf numFmtId="164" fontId="7" fillId="6" borderId="6" xfId="0" applyNumberFormat="1" applyFont="1" applyFill="1" applyBorder="1" applyAlignment="1">
      <alignment horizontal="center" vertical="center" shrinkToFit="1"/>
    </xf>
    <xf numFmtId="164" fontId="16" fillId="7" borderId="0" xfId="0" applyNumberFormat="1" applyFont="1" applyFill="1" applyAlignment="1">
      <alignment horizontal="center" vertical="center" shrinkToFit="1"/>
    </xf>
    <xf numFmtId="165" fontId="10" fillId="7" borderId="16" xfId="0" quotePrefix="1" applyNumberFormat="1" applyFont="1" applyFill="1" applyBorder="1" applyAlignment="1">
      <alignment horizontal="left" shrinkToFit="1"/>
    </xf>
    <xf numFmtId="164" fontId="7" fillId="8" borderId="0" xfId="0" applyNumberFormat="1" applyFont="1" applyFill="1" applyAlignment="1">
      <alignment horizontal="center" vertical="center" shrinkToFit="1"/>
    </xf>
    <xf numFmtId="164" fontId="7" fillId="7" borderId="0" xfId="0" applyNumberFormat="1" applyFont="1" applyFill="1" applyAlignment="1">
      <alignment horizontal="center" vertical="center" shrinkToFit="1"/>
    </xf>
    <xf numFmtId="164" fontId="7" fillId="7" borderId="5" xfId="0" applyNumberFormat="1" applyFont="1" applyFill="1" applyBorder="1" applyAlignment="1">
      <alignment horizontal="center" vertical="center" shrinkToFit="1"/>
    </xf>
    <xf numFmtId="164" fontId="7" fillId="7" borderId="6" xfId="0" applyNumberFormat="1" applyFont="1" applyFill="1" applyBorder="1" applyAlignment="1">
      <alignment horizontal="center" vertical="center" shrinkToFit="1"/>
    </xf>
    <xf numFmtId="165" fontId="10" fillId="9" borderId="15" xfId="0" quotePrefix="1" applyNumberFormat="1" applyFont="1" applyFill="1" applyBorder="1" applyAlignment="1">
      <alignment horizontal="left" shrinkToFit="1"/>
    </xf>
    <xf numFmtId="0" fontId="10" fillId="9" borderId="15" xfId="0" applyFont="1" applyFill="1" applyBorder="1" applyAlignment="1">
      <alignment horizontal="center"/>
    </xf>
    <xf numFmtId="165" fontId="10" fillId="9" borderId="16" xfId="0" quotePrefix="1" applyNumberFormat="1" applyFont="1" applyFill="1" applyBorder="1" applyAlignment="1">
      <alignment horizontal="left" shrinkToFit="1"/>
    </xf>
    <xf numFmtId="0" fontId="10" fillId="9" borderId="16" xfId="0" applyFont="1" applyFill="1" applyBorder="1"/>
    <xf numFmtId="0" fontId="10" fillId="7" borderId="16" xfId="0" applyFont="1" applyFill="1" applyBorder="1"/>
    <xf numFmtId="165" fontId="17" fillId="10" borderId="16" xfId="0" quotePrefix="1" applyNumberFormat="1" applyFont="1" applyFill="1" applyBorder="1" applyAlignment="1">
      <alignment horizontal="left" shrinkToFit="1"/>
    </xf>
    <xf numFmtId="0" fontId="17" fillId="10" borderId="16" xfId="0" applyFont="1" applyFill="1" applyBorder="1"/>
    <xf numFmtId="164" fontId="7" fillId="5" borderId="17" xfId="0" applyNumberFormat="1" applyFont="1" applyFill="1" applyBorder="1" applyAlignment="1">
      <alignment horizontal="center" vertical="center" shrinkToFit="1"/>
    </xf>
    <xf numFmtId="165" fontId="10" fillId="0" borderId="18" xfId="0" quotePrefix="1" applyNumberFormat="1" applyFont="1" applyBorder="1" applyAlignment="1">
      <alignment horizontal="left" shrinkToFit="1"/>
    </xf>
    <xf numFmtId="0" fontId="10" fillId="0" borderId="18" xfId="0" applyFont="1" applyBorder="1"/>
    <xf numFmtId="165" fontId="10" fillId="0" borderId="15" xfId="0" quotePrefix="1" applyNumberFormat="1" applyFont="1" applyBorder="1" applyAlignment="1">
      <alignment horizontal="left" shrinkToFit="1"/>
    </xf>
    <xf numFmtId="0" fontId="10" fillId="0" borderId="15" xfId="0" applyFont="1" applyBorder="1"/>
    <xf numFmtId="164" fontId="18" fillId="11" borderId="17" xfId="0" applyNumberFormat="1" applyFont="1" applyFill="1" applyBorder="1" applyAlignment="1">
      <alignment horizontal="center" vertical="center" shrinkToFit="1"/>
    </xf>
    <xf numFmtId="164" fontId="7" fillId="12" borderId="17" xfId="0" applyNumberFormat="1" applyFont="1" applyFill="1" applyBorder="1" applyAlignment="1">
      <alignment horizontal="center" vertical="center" shrinkToFit="1"/>
    </xf>
    <xf numFmtId="0" fontId="19" fillId="0" borderId="16" xfId="0" applyFont="1" applyBorder="1"/>
    <xf numFmtId="164" fontId="7" fillId="6" borderId="17" xfId="0" applyNumberFormat="1" applyFont="1" applyFill="1" applyBorder="1" applyAlignment="1">
      <alignment horizontal="center" vertical="center" shrinkToFit="1"/>
    </xf>
    <xf numFmtId="164" fontId="7" fillId="6" borderId="5" xfId="0" applyNumberFormat="1" applyFont="1" applyFill="1" applyBorder="1" applyAlignment="1">
      <alignment horizontal="center" vertical="center" shrinkToFit="1"/>
    </xf>
    <xf numFmtId="165" fontId="20" fillId="0" borderId="16" xfId="0" quotePrefix="1" applyNumberFormat="1" applyFont="1" applyBorder="1" applyAlignment="1">
      <alignment horizontal="left" shrinkToFit="1"/>
    </xf>
    <xf numFmtId="166" fontId="8" fillId="4" borderId="12" xfId="0" applyNumberFormat="1" applyFont="1" applyFill="1" applyBorder="1" applyAlignment="1">
      <alignment horizontal="center" vertical="center" shrinkToFit="1"/>
    </xf>
    <xf numFmtId="166" fontId="8" fillId="4" borderId="0" xfId="0" applyNumberFormat="1" applyFont="1" applyFill="1" applyAlignment="1">
      <alignment horizontal="center" vertical="center" shrinkToFit="1"/>
    </xf>
    <xf numFmtId="166" fontId="8" fillId="4" borderId="13" xfId="0" applyNumberFormat="1" applyFont="1" applyFill="1" applyBorder="1" applyAlignment="1">
      <alignment horizontal="center" vertical="center" shrinkToFit="1"/>
    </xf>
    <xf numFmtId="165" fontId="10" fillId="9" borderId="19" xfId="0" quotePrefix="1" applyNumberFormat="1" applyFont="1" applyFill="1" applyBorder="1" applyAlignment="1">
      <alignment horizontal="center" shrinkToFit="1"/>
    </xf>
    <xf numFmtId="165" fontId="10" fillId="9" borderId="20" xfId="0" quotePrefix="1" applyNumberFormat="1" applyFont="1" applyFill="1" applyBorder="1" applyAlignment="1">
      <alignment horizontal="center" shrinkToFit="1"/>
    </xf>
    <xf numFmtId="165" fontId="10" fillId="9" borderId="21" xfId="0" quotePrefix="1" applyNumberFormat="1" applyFont="1" applyFill="1" applyBorder="1" applyAlignment="1">
      <alignment horizontal="left" shrinkToFit="1"/>
    </xf>
    <xf numFmtId="165" fontId="10" fillId="9" borderId="22" xfId="0" quotePrefix="1" applyNumberFormat="1" applyFont="1" applyFill="1" applyBorder="1" applyAlignment="1">
      <alignment horizontal="left" shrinkToFit="1"/>
    </xf>
    <xf numFmtId="165" fontId="10" fillId="9" borderId="23" xfId="0" quotePrefix="1" applyNumberFormat="1" applyFont="1" applyFill="1" applyBorder="1" applyAlignment="1">
      <alignment horizontal="left" shrinkToFit="1"/>
    </xf>
    <xf numFmtId="165" fontId="10" fillId="9" borderId="24" xfId="0" quotePrefix="1" applyNumberFormat="1" applyFont="1" applyFill="1" applyBorder="1" applyAlignment="1">
      <alignment horizontal="left" shrinkToFit="1"/>
    </xf>
    <xf numFmtId="165" fontId="10" fillId="9" borderId="25" xfId="0" quotePrefix="1" applyNumberFormat="1" applyFont="1" applyFill="1" applyBorder="1" applyAlignment="1">
      <alignment horizontal="left" shrinkToFit="1"/>
    </xf>
    <xf numFmtId="165" fontId="10" fillId="9" borderId="26" xfId="0" quotePrefix="1" applyNumberFormat="1" applyFont="1" applyFill="1" applyBorder="1" applyAlignment="1">
      <alignment horizontal="left" shrinkToFit="1"/>
    </xf>
    <xf numFmtId="0" fontId="6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3">
    <dxf>
      <font>
        <color theme="4" tint="-0.24994659260841701"/>
      </font>
    </dxf>
    <dxf>
      <fill>
        <patternFill>
          <bgColor theme="4" tint="0.59996337778862885"/>
        </patternFill>
      </fill>
    </dxf>
    <dxf>
      <numFmt numFmtId="167" formatCode="mmm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B44A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0</xdr:row>
      <xdr:rowOff>0</xdr:rowOff>
    </xdr:from>
    <xdr:to>
      <xdr:col>23</xdr:col>
      <xdr:colOff>1343025</xdr:colOff>
      <xdr:row>1</xdr:row>
      <xdr:rowOff>100813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0"/>
          <a:ext cx="1343025" cy="300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Vertex42">
  <a:themeElements>
    <a:clrScheme name="Office42g">
      <a:dk1>
        <a:sysClr val="windowText" lastClr="000000"/>
      </a:dk1>
      <a:lt1>
        <a:sysClr val="window" lastClr="FFFFFF"/>
      </a:lt1>
      <a:dk2>
        <a:srgbClr val="336128"/>
      </a:dk2>
      <a:lt2>
        <a:srgbClr val="DDF1EE"/>
      </a:lt2>
      <a:accent1>
        <a:srgbClr val="6CBB59"/>
      </a:accent1>
      <a:accent2>
        <a:srgbClr val="597CBB"/>
      </a:accent2>
      <a:accent3>
        <a:srgbClr val="BB5965"/>
      </a:accent3>
      <a:accent4>
        <a:srgbClr val="BB7C59"/>
      </a:accent4>
      <a:accent5>
        <a:srgbClr val="9F59BB"/>
      </a:accent5>
      <a:accent6>
        <a:srgbClr val="59BBAB"/>
      </a:accent6>
      <a:hlink>
        <a:srgbClr val="7F7F7F"/>
      </a:hlink>
      <a:folHlink>
        <a:srgbClr val="A5A5A5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tex42.com/calendars/yearly-calenda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2"/>
  <sheetViews>
    <sheetView showGridLines="0" tabSelected="1" workbookViewId="0">
      <selection activeCell="X66" sqref="X66"/>
    </sheetView>
  </sheetViews>
  <sheetFormatPr defaultColWidth="9.109375" defaultRowHeight="13.2" x14ac:dyDescent="0.25"/>
  <cols>
    <col min="1" max="1" width="3.109375" style="1" customWidth="1"/>
    <col min="2" max="8" width="3" style="1" customWidth="1"/>
    <col min="9" max="9" width="2.5546875" style="1" customWidth="1"/>
    <col min="10" max="10" width="3" style="1" customWidth="1"/>
    <col min="11" max="11" width="9.6640625" style="1" customWidth="1"/>
    <col min="12" max="12" width="28.6640625" style="1" customWidth="1"/>
    <col min="13" max="13" width="3" style="1" customWidth="1"/>
    <col min="14" max="14" width="2.5546875" style="1" customWidth="1"/>
    <col min="15" max="21" width="3" style="1" customWidth="1"/>
    <col min="22" max="22" width="3.109375" style="1" customWidth="1"/>
    <col min="23" max="23" width="3.88671875" style="1" customWidth="1"/>
    <col min="24" max="24" width="33.44140625" style="1" customWidth="1"/>
    <col min="25" max="16384" width="9.109375" style="1"/>
  </cols>
  <sheetData>
    <row r="1" spans="1:24" ht="15.6" x14ac:dyDescent="0.3">
      <c r="A1" s="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2" t="s">
        <v>1</v>
      </c>
      <c r="M1" s="22"/>
      <c r="N1" s="2"/>
      <c r="O1" s="2"/>
      <c r="P1" s="2"/>
      <c r="Q1" s="2"/>
      <c r="R1" s="2"/>
      <c r="S1" s="2"/>
      <c r="T1" s="2"/>
      <c r="U1" s="5" t="s">
        <v>2</v>
      </c>
      <c r="V1" s="2"/>
    </row>
    <row r="2" spans="1:2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x14ac:dyDescent="0.25">
      <c r="A3" s="2"/>
      <c r="B3" s="2"/>
      <c r="C3" s="4" t="s">
        <v>3</v>
      </c>
      <c r="D3" s="78">
        <v>2026</v>
      </c>
      <c r="E3" s="79"/>
      <c r="F3" s="80"/>
      <c r="G3" s="2"/>
      <c r="H3" s="2"/>
      <c r="I3" s="2"/>
      <c r="J3" s="4" t="s">
        <v>4</v>
      </c>
      <c r="K3" s="24">
        <v>9</v>
      </c>
      <c r="L3" s="2"/>
      <c r="M3" s="2"/>
      <c r="N3" s="2"/>
      <c r="O3" s="2"/>
      <c r="P3" s="5" t="s">
        <v>5</v>
      </c>
      <c r="Q3" s="78">
        <v>1</v>
      </c>
      <c r="R3" s="80"/>
      <c r="S3" s="3" t="s">
        <v>6</v>
      </c>
      <c r="T3" s="2"/>
      <c r="U3" s="2"/>
      <c r="V3" s="2"/>
      <c r="X3" s="19" t="s">
        <v>7</v>
      </c>
    </row>
    <row r="4" spans="1:2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6" spans="1:24" s="8" customFormat="1" ht="11.4" x14ac:dyDescent="0.2">
      <c r="J6" s="81" t="str">
        <f>IF($K$3=1,D3,D3&amp;"-"&amp;D3+1)</f>
        <v>2026-2027</v>
      </c>
      <c r="K6" s="81"/>
      <c r="L6" s="81"/>
      <c r="M6" s="81"/>
      <c r="V6" s="9"/>
    </row>
    <row r="7" spans="1:24" s="8" customFormat="1" ht="11.4" x14ac:dyDescent="0.2">
      <c r="J7" s="81"/>
      <c r="K7" s="81"/>
      <c r="L7" s="81"/>
      <c r="M7" s="81"/>
      <c r="V7" s="9"/>
    </row>
    <row r="8" spans="1:24" s="8" customFormat="1" ht="12" customHeight="1" x14ac:dyDescent="0.2">
      <c r="B8" s="9"/>
      <c r="C8" s="9"/>
      <c r="D8" s="9"/>
      <c r="E8" s="9"/>
      <c r="F8" s="9"/>
      <c r="G8" s="9"/>
      <c r="H8" s="9"/>
      <c r="I8" s="9"/>
      <c r="J8" s="81"/>
      <c r="K8" s="81"/>
      <c r="L8" s="81"/>
      <c r="M8" s="81"/>
      <c r="N8" s="9"/>
      <c r="O8" s="9"/>
      <c r="P8" s="9"/>
      <c r="Q8" s="9"/>
      <c r="R8" s="9"/>
      <c r="S8" s="9"/>
      <c r="T8" s="9"/>
      <c r="U8" s="9"/>
      <c r="V8" s="9"/>
    </row>
    <row r="9" spans="1:24" s="8" customFormat="1" ht="11.4" x14ac:dyDescent="0.2">
      <c r="I9" s="9"/>
      <c r="N9" s="9"/>
    </row>
    <row r="10" spans="1:24" s="8" customFormat="1" ht="15" customHeight="1" x14ac:dyDescent="0.2">
      <c r="B10" s="66">
        <f>DATE(D3,K3,1)</f>
        <v>46266</v>
      </c>
      <c r="C10" s="67"/>
      <c r="D10" s="67"/>
      <c r="E10" s="67"/>
      <c r="F10" s="67"/>
      <c r="G10" s="67"/>
      <c r="H10" s="68"/>
      <c r="I10" s="9"/>
      <c r="J10" s="82" t="s">
        <v>8</v>
      </c>
      <c r="K10" s="82"/>
      <c r="L10" s="82"/>
      <c r="M10" s="82"/>
      <c r="N10" s="9"/>
      <c r="O10" s="66">
        <f>DATE(YEAR(B55+42),MONTH(B55+42),1)</f>
        <v>46447</v>
      </c>
      <c r="P10" s="67"/>
      <c r="Q10" s="67"/>
      <c r="R10" s="67"/>
      <c r="S10" s="67"/>
      <c r="T10" s="67"/>
      <c r="U10" s="68"/>
      <c r="V10" s="9"/>
      <c r="X10" s="19" t="s">
        <v>9</v>
      </c>
    </row>
    <row r="11" spans="1:24" s="9" customFormat="1" ht="12.75" customHeight="1" x14ac:dyDescent="0.25">
      <c r="B11" s="25" t="str">
        <f>CHOOSE(1+MOD($Q$3+1-2,7),"S","M","T","W","T","F","S")</f>
        <v>S</v>
      </c>
      <c r="C11" s="26" t="str">
        <f>CHOOSE(1+MOD($Q$3+2-2,7),"S","M","T","W","T","F","S")</f>
        <v>M</v>
      </c>
      <c r="D11" s="26" t="str">
        <f>CHOOSE(1+MOD($Q$3+3-2,7),"S","M","T","W","T","F","S")</f>
        <v>T</v>
      </c>
      <c r="E11" s="26" t="str">
        <f>CHOOSE(1+MOD($Q$3+4-2,7),"S","M","T","W","T","F","S")</f>
        <v>W</v>
      </c>
      <c r="F11" s="26" t="str">
        <f>CHOOSE(1+MOD($Q$3+5-2,7),"S","M","T","W","T","F","S")</f>
        <v>T</v>
      </c>
      <c r="G11" s="26" t="str">
        <f>CHOOSE(1+MOD($Q$3+6-2,7),"S","M","T","W","T","F","S")</f>
        <v>F</v>
      </c>
      <c r="H11" s="27" t="str">
        <f>CHOOSE(1+MOD($Q$3+7-2,7),"S","M","T","W","T","F","S")</f>
        <v>S</v>
      </c>
      <c r="J11" s="82"/>
      <c r="K11" s="82"/>
      <c r="L11" s="82"/>
      <c r="M11" s="82"/>
      <c r="O11" s="25" t="str">
        <f>CHOOSE(1+MOD($Q$3+1-2,7),"S","M","T","W","T","F","S")</f>
        <v>S</v>
      </c>
      <c r="P11" s="26" t="str">
        <f>CHOOSE(1+MOD($Q$3+2-2,7),"S","M","T","W","T","F","S")</f>
        <v>M</v>
      </c>
      <c r="Q11" s="26" t="str">
        <f>CHOOSE(1+MOD($Q$3+3-2,7),"S","M","T","W","T","F","S")</f>
        <v>T</v>
      </c>
      <c r="R11" s="26" t="str">
        <f>CHOOSE(1+MOD($Q$3+4-2,7),"S","M","T","W","T","F","S")</f>
        <v>W</v>
      </c>
      <c r="S11" s="26" t="str">
        <f>CHOOSE(1+MOD($Q$3+5-2,7),"S","M","T","W","T","F","S")</f>
        <v>T</v>
      </c>
      <c r="T11" s="26" t="str">
        <f>CHOOSE(1+MOD($Q$3+6-2,7),"S","M","T","W","T","F","S")</f>
        <v>F</v>
      </c>
      <c r="U11" s="27" t="str">
        <f>CHOOSE(1+MOD($Q$3+7-2,7),"S","M","T","W","T","F","S")</f>
        <v>S</v>
      </c>
    </row>
    <row r="12" spans="1:24" s="8" customFormat="1" ht="12" customHeight="1" x14ac:dyDescent="0.2">
      <c r="B12" s="28" t="str">
        <f>IF(WEEKDAY(B10,1)=$Q$3,B10,"")</f>
        <v/>
      </c>
      <c r="C12" s="29" t="str">
        <f>IF(B12="",IF(WEEKDAY(B10,1)=MOD($Q$3,7)+1,B10,""),B12+1)</f>
        <v/>
      </c>
      <c r="D12" s="29">
        <f>IF(C12="",IF(WEEKDAY(B10,1)=MOD($Q$3+1,7)+1,B10,""),C12+1)</f>
        <v>46266</v>
      </c>
      <c r="E12" s="29">
        <f>IF(D12="",IF(WEEKDAY(B10,1)=MOD($Q$3+2,7)+1,B10,""),D12+1)</f>
        <v>46267</v>
      </c>
      <c r="F12" s="29">
        <f>IF(E12="",IF(WEEKDAY(B10,1)=MOD($Q$3+3,7)+1,B10,""),E12+1)</f>
        <v>46268</v>
      </c>
      <c r="G12" s="29">
        <f>IF(F12="",IF(WEEKDAY(B10,1)=MOD($Q$3+4,7)+1,B10,""),F12+1)</f>
        <v>46269</v>
      </c>
      <c r="H12" s="30">
        <f>IF(G12="",IF(WEEKDAY(B10,1)=MOD($Q$3+5,7)+1,B10,""),G12+1)</f>
        <v>46270</v>
      </c>
      <c r="I12" s="9"/>
      <c r="J12" s="82"/>
      <c r="K12" s="82"/>
      <c r="L12" s="82"/>
      <c r="M12" s="82"/>
      <c r="N12" s="9"/>
      <c r="O12" s="28" t="str">
        <f>IF(WEEKDAY(O10,1)=$Q$3,O10,"")</f>
        <v/>
      </c>
      <c r="P12" s="40">
        <f>IF(O12="",IF(WEEKDAY(O10,1)=MOD($Q$3,7)+1,O10,""),O12+1)</f>
        <v>46447</v>
      </c>
      <c r="Q12" s="29">
        <f>IF(P12="",IF(WEEKDAY(O10,1)=MOD($Q$3+1,7)+1,O10,""),P12+1)</f>
        <v>46448</v>
      </c>
      <c r="R12" s="29">
        <f>IF(Q12="",IF(WEEKDAY(O10,1)=MOD($Q$3+2,7)+1,O10,""),Q12+1)</f>
        <v>46449</v>
      </c>
      <c r="S12" s="29">
        <f>IF(R12="",IF(WEEKDAY(O10,1)=MOD($Q$3+3,7)+1,O10,""),R12+1)</f>
        <v>46450</v>
      </c>
      <c r="T12" s="29">
        <f>IF(S12="",IF(WEEKDAY(O10,1)=MOD($Q$3+4,7)+1,O10,""),S12+1)</f>
        <v>46451</v>
      </c>
      <c r="U12" s="30">
        <f>IF(T12="",IF(WEEKDAY(O10,1)=MOD($Q$3+5,7)+1,O10,""),T12+1)</f>
        <v>46452</v>
      </c>
      <c r="V12" s="9"/>
      <c r="X12" s="77" t="s">
        <v>10</v>
      </c>
    </row>
    <row r="13" spans="1:24" s="8" customFormat="1" ht="12" customHeight="1" thickBot="1" x14ac:dyDescent="0.25">
      <c r="B13" s="28">
        <f>IF(H12="","",IF(MONTH(H12+1)&lt;&gt;MONTH(H12),"",H12+1))</f>
        <v>46271</v>
      </c>
      <c r="C13" s="29">
        <f>IF(B13="","",IF(MONTH(B13+1)&lt;&gt;MONTH(B13),"",B13+1))</f>
        <v>46272</v>
      </c>
      <c r="D13" s="29">
        <f t="shared" ref="D13:H17" si="0">IF(C13="","",IF(MONTH(C13+1)&lt;&gt;MONTH(C13),"",C13+1))</f>
        <v>46273</v>
      </c>
      <c r="E13" s="29">
        <f t="shared" si="0"/>
        <v>46274</v>
      </c>
      <c r="F13" s="29">
        <f t="shared" si="0"/>
        <v>46275</v>
      </c>
      <c r="G13" s="29">
        <f t="shared" si="0"/>
        <v>46276</v>
      </c>
      <c r="H13" s="30">
        <f t="shared" si="0"/>
        <v>46277</v>
      </c>
      <c r="I13" s="9"/>
      <c r="N13" s="9"/>
      <c r="O13" s="35">
        <f>IF(U12="","",IF(MONTH(U12+1)&lt;&gt;MONTH(U12),"",U12+1))</f>
        <v>46453</v>
      </c>
      <c r="P13" s="29">
        <f>IF(O13="","",IF(MONTH(O13+1)&lt;&gt;MONTH(O13),"",O13+1))</f>
        <v>46454</v>
      </c>
      <c r="Q13" s="29">
        <f t="shared" ref="Q13:Q17" si="1">IF(P13="","",IF(MONTH(P13+1)&lt;&gt;MONTH(P13),"",P13+1))</f>
        <v>46455</v>
      </c>
      <c r="R13" s="29">
        <f t="shared" ref="R13:R17" si="2">IF(Q13="","",IF(MONTH(Q13+1)&lt;&gt;MONTH(Q13),"",Q13+1))</f>
        <v>46456</v>
      </c>
      <c r="S13" s="29">
        <f t="shared" ref="S13:S17" si="3">IF(R13="","",IF(MONTH(R13+1)&lt;&gt;MONTH(R13),"",R13+1))</f>
        <v>46457</v>
      </c>
      <c r="T13" s="29">
        <f t="shared" ref="T13:T17" si="4">IF(S13="","",IF(MONTH(S13+1)&lt;&gt;MONTH(S13),"",S13+1))</f>
        <v>46458</v>
      </c>
      <c r="U13" s="30">
        <f t="shared" ref="U13:U17" si="5">IF(T13="","",IF(MONTH(T13+1)&lt;&gt;MONTH(T13),"",T13+1))</f>
        <v>46459</v>
      </c>
      <c r="V13" s="9"/>
      <c r="X13" s="77"/>
    </row>
    <row r="14" spans="1:24" s="8" customFormat="1" ht="12" customHeight="1" thickBot="1" x14ac:dyDescent="0.25">
      <c r="B14" s="35">
        <f>IF(H13="","",IF(MONTH(H13+1)&lt;&gt;MONTH(H13),"",H13+1))</f>
        <v>46278</v>
      </c>
      <c r="C14" s="45">
        <f>IF(B14="","",IF(MONTH(B14+1)&lt;&gt;MONTH(B14),"",B14+1))</f>
        <v>46279</v>
      </c>
      <c r="D14" s="29">
        <f t="shared" si="0"/>
        <v>46280</v>
      </c>
      <c r="E14" s="29">
        <f t="shared" si="0"/>
        <v>46281</v>
      </c>
      <c r="F14" s="29">
        <f t="shared" si="0"/>
        <v>46282</v>
      </c>
      <c r="G14" s="29">
        <f t="shared" si="0"/>
        <v>46283</v>
      </c>
      <c r="H14" s="30">
        <f t="shared" si="0"/>
        <v>46284</v>
      </c>
      <c r="I14" s="9"/>
      <c r="J14" s="83" t="s">
        <v>11</v>
      </c>
      <c r="K14" s="83"/>
      <c r="L14" s="83"/>
      <c r="M14" s="83"/>
      <c r="N14" s="9"/>
      <c r="O14" s="55">
        <f>IF(U13="","",IF(MONTH(U13+1)&lt;&gt;MONTH(U13),"",U13+1))</f>
        <v>46460</v>
      </c>
      <c r="P14" s="29">
        <f>IF(O14="","",IF(MONTH(O14+1)&lt;&gt;MONTH(O14),"",O14+1))</f>
        <v>46461</v>
      </c>
      <c r="Q14" s="29">
        <f t="shared" si="1"/>
        <v>46462</v>
      </c>
      <c r="R14" s="29">
        <f t="shared" si="2"/>
        <v>46463</v>
      </c>
      <c r="S14" s="29">
        <f t="shared" si="3"/>
        <v>46464</v>
      </c>
      <c r="T14" s="29">
        <f t="shared" si="4"/>
        <v>46465</v>
      </c>
      <c r="U14" s="30">
        <f t="shared" si="5"/>
        <v>46466</v>
      </c>
      <c r="V14" s="9"/>
      <c r="X14" s="77"/>
    </row>
    <row r="15" spans="1:24" s="8" customFormat="1" ht="12" customHeight="1" thickBot="1" x14ac:dyDescent="0.25">
      <c r="B15" s="55">
        <f>IF(H14="","",IF(MONTH(H14+1)&lt;&gt;MONTH(H14),"",H14+1))</f>
        <v>46285</v>
      </c>
      <c r="C15" s="29">
        <f>IF(B15="","",IF(MONTH(B15+1)&lt;&gt;MONTH(B15),"",B15+1))</f>
        <v>46286</v>
      </c>
      <c r="D15" s="29">
        <f t="shared" si="0"/>
        <v>46287</v>
      </c>
      <c r="E15" s="29">
        <f t="shared" si="0"/>
        <v>46288</v>
      </c>
      <c r="F15" s="29">
        <f t="shared" si="0"/>
        <v>46289</v>
      </c>
      <c r="G15" s="29">
        <f t="shared" si="0"/>
        <v>46290</v>
      </c>
      <c r="H15" s="30">
        <f t="shared" si="0"/>
        <v>46291</v>
      </c>
      <c r="I15" s="9"/>
      <c r="J15" s="83" t="s">
        <v>12</v>
      </c>
      <c r="K15" s="83"/>
      <c r="L15" s="83"/>
      <c r="M15" s="83"/>
      <c r="N15" s="9"/>
      <c r="O15" s="28">
        <f>IF(U14="","",IF(MONTH(U14+1)&lt;&gt;MONTH(U14),"",U14+1))</f>
        <v>46467</v>
      </c>
      <c r="P15" s="29">
        <f>IF(O15="","",IF(MONTH(O15+1)&lt;&gt;MONTH(O15),"",O15+1))</f>
        <v>46468</v>
      </c>
      <c r="Q15" s="29">
        <f t="shared" si="1"/>
        <v>46469</v>
      </c>
      <c r="R15" s="29">
        <f t="shared" si="2"/>
        <v>46470</v>
      </c>
      <c r="S15" s="29">
        <f t="shared" si="3"/>
        <v>46471</v>
      </c>
      <c r="T15" s="29">
        <f t="shared" si="4"/>
        <v>46472</v>
      </c>
      <c r="U15" s="30">
        <f t="shared" si="5"/>
        <v>46473</v>
      </c>
      <c r="V15" s="9"/>
      <c r="X15" s="77"/>
    </row>
    <row r="16" spans="1:24" s="8" customFormat="1" ht="12" x14ac:dyDescent="0.2">
      <c r="B16" s="60">
        <f>IF(H15="","",IF(MONTH(H15+1)&lt;&gt;MONTH(H15),"",H15+1))</f>
        <v>46292</v>
      </c>
      <c r="C16" s="29">
        <f>IF(B16="","",IF(MONTH(B16+1)&lt;&gt;MONTH(B16),"",B16+1))</f>
        <v>46293</v>
      </c>
      <c r="D16" s="29">
        <f t="shared" si="0"/>
        <v>46294</v>
      </c>
      <c r="E16" s="29">
        <f t="shared" si="0"/>
        <v>46295</v>
      </c>
      <c r="F16" s="29" t="str">
        <f t="shared" si="0"/>
        <v/>
      </c>
      <c r="G16" s="29" t="str">
        <f t="shared" si="0"/>
        <v/>
      </c>
      <c r="H16" s="30" t="str">
        <f t="shared" si="0"/>
        <v/>
      </c>
      <c r="I16" s="9"/>
      <c r="J16" s="83" t="s">
        <v>13</v>
      </c>
      <c r="K16" s="83"/>
      <c r="L16" s="83"/>
      <c r="M16" s="83"/>
      <c r="N16" s="9"/>
      <c r="O16" s="28">
        <f>IF(U15="","",IF(MONTH(U15+1)&lt;&gt;MONTH(U15),"",U15+1))</f>
        <v>46474</v>
      </c>
      <c r="P16" s="29">
        <f>IF(O16="","",IF(MONTH(O16+1)&lt;&gt;MONTH(O16),"",O16+1))</f>
        <v>46475</v>
      </c>
      <c r="Q16" s="29">
        <f t="shared" si="1"/>
        <v>46476</v>
      </c>
      <c r="R16" s="29">
        <f t="shared" si="2"/>
        <v>46477</v>
      </c>
      <c r="S16" s="29" t="str">
        <f t="shared" si="3"/>
        <v/>
      </c>
      <c r="T16" s="29" t="str">
        <f t="shared" si="4"/>
        <v/>
      </c>
      <c r="U16" s="30" t="str">
        <f t="shared" si="5"/>
        <v/>
      </c>
      <c r="V16" s="9"/>
      <c r="X16" s="77"/>
    </row>
    <row r="17" spans="2:26" s="8" customFormat="1" ht="12" x14ac:dyDescent="0.2">
      <c r="B17" s="31" t="str">
        <f>IF(H16="","",IF(MONTH(H16+1)&lt;&gt;MONTH(H16),"",H16+1))</f>
        <v/>
      </c>
      <c r="C17" s="32" t="str">
        <f>IF(B17="","",IF(MONTH(B17+1)&lt;&gt;MONTH(B17),"",B17+1))</f>
        <v/>
      </c>
      <c r="D17" s="32" t="str">
        <f t="shared" si="0"/>
        <v/>
      </c>
      <c r="E17" s="32" t="str">
        <f t="shared" si="0"/>
        <v/>
      </c>
      <c r="F17" s="32" t="str">
        <f t="shared" si="0"/>
        <v/>
      </c>
      <c r="G17" s="32" t="str">
        <f t="shared" si="0"/>
        <v/>
      </c>
      <c r="H17" s="33" t="str">
        <f t="shared" si="0"/>
        <v/>
      </c>
      <c r="I17" s="9"/>
      <c r="J17" s="83" t="s">
        <v>14</v>
      </c>
      <c r="K17" s="83"/>
      <c r="L17" s="83"/>
      <c r="M17" s="83"/>
      <c r="N17" s="9"/>
      <c r="O17" s="31" t="str">
        <f>IF(U16="","",IF(MONTH(U16+1)&lt;&gt;MONTH(U16),"",U16+1))</f>
        <v/>
      </c>
      <c r="P17" s="32" t="str">
        <f>IF(O17="","",IF(MONTH(O17+1)&lt;&gt;MONTH(O17),"",O17+1))</f>
        <v/>
      </c>
      <c r="Q17" s="32" t="str">
        <f t="shared" si="1"/>
        <v/>
      </c>
      <c r="R17" s="32" t="str">
        <f t="shared" si="2"/>
        <v/>
      </c>
      <c r="S17" s="32" t="str">
        <f t="shared" si="3"/>
        <v/>
      </c>
      <c r="T17" s="32" t="str">
        <f t="shared" si="4"/>
        <v/>
      </c>
      <c r="U17" s="33" t="str">
        <f t="shared" si="5"/>
        <v/>
      </c>
      <c r="V17" s="9"/>
      <c r="X17" s="77"/>
    </row>
    <row r="18" spans="2:26" s="8" customFormat="1" ht="11.4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6" s="8" customFormat="1" ht="13.8" x14ac:dyDescent="0.2">
      <c r="B19" s="66">
        <f>DATE(YEAR(B10+42),MONTH(B10+42),1)</f>
        <v>46296</v>
      </c>
      <c r="C19" s="67"/>
      <c r="D19" s="67"/>
      <c r="E19" s="67"/>
      <c r="F19" s="67"/>
      <c r="G19" s="67"/>
      <c r="H19" s="68"/>
      <c r="J19" s="20"/>
      <c r="K19" s="10"/>
      <c r="L19" s="10"/>
      <c r="M19" s="11"/>
      <c r="O19" s="66">
        <f>DATE(YEAR(O10+42),MONTH(O10+42),1)</f>
        <v>46478</v>
      </c>
      <c r="P19" s="67"/>
      <c r="Q19" s="67"/>
      <c r="R19" s="67"/>
      <c r="S19" s="67"/>
      <c r="T19" s="67"/>
      <c r="U19" s="68"/>
      <c r="V19" s="9"/>
      <c r="X19" s="77" t="s">
        <v>15</v>
      </c>
    </row>
    <row r="20" spans="2:26" s="9" customFormat="1" ht="11.4" x14ac:dyDescent="0.25">
      <c r="B20" s="25" t="str">
        <f>CHOOSE(1+MOD($Q$3+1-2,7),"S","M","T","W","T","F","S")</f>
        <v>S</v>
      </c>
      <c r="C20" s="26" t="str">
        <f>CHOOSE(1+MOD($Q$3+2-2,7),"S","M","T","W","T","F","S")</f>
        <v>M</v>
      </c>
      <c r="D20" s="26" t="str">
        <f>CHOOSE(1+MOD($Q$3+3-2,7),"S","M","T","W","T","F","S")</f>
        <v>T</v>
      </c>
      <c r="E20" s="26" t="str">
        <f>CHOOSE(1+MOD($Q$3+4-2,7),"S","M","T","W","T","F","S")</f>
        <v>W</v>
      </c>
      <c r="F20" s="26" t="str">
        <f>CHOOSE(1+MOD($Q$3+5-2,7),"S","M","T","W","T","F","S")</f>
        <v>T</v>
      </c>
      <c r="G20" s="26" t="str">
        <f>CHOOSE(1+MOD($Q$3+6-2,7),"S","M","T","W","T","F","S")</f>
        <v>F</v>
      </c>
      <c r="H20" s="27" t="str">
        <f>CHOOSE(1+MOD($Q$3+7-2,7),"S","M","T","W","T","F","S")</f>
        <v>S</v>
      </c>
      <c r="J20" s="14"/>
      <c r="M20" s="15"/>
      <c r="O20" s="25" t="str">
        <f>CHOOSE(1+MOD($Q$3+1-2,7),"S","M","T","W","T","F","S")</f>
        <v>S</v>
      </c>
      <c r="P20" s="26" t="str">
        <f>CHOOSE(1+MOD($Q$3+2-2,7),"S","M","T","W","T","F","S")</f>
        <v>M</v>
      </c>
      <c r="Q20" s="26" t="str">
        <f>CHOOSE(1+MOD($Q$3+3-2,7),"S","M","T","W","T","F","S")</f>
        <v>T</v>
      </c>
      <c r="R20" s="26" t="str">
        <f>CHOOSE(1+MOD($Q$3+4-2,7),"S","M","T","W","T","F","S")</f>
        <v>W</v>
      </c>
      <c r="S20" s="26" t="str">
        <f>CHOOSE(1+MOD($Q$3+5-2,7),"S","M","T","W","T","F","S")</f>
        <v>T</v>
      </c>
      <c r="T20" s="26" t="str">
        <f>CHOOSE(1+MOD($Q$3+6-2,7),"S","M","T","W","T","F","S")</f>
        <v>F</v>
      </c>
      <c r="U20" s="27" t="str">
        <f>CHOOSE(1+MOD($Q$3+7-2,7),"S","M","T","W","T","F","S")</f>
        <v>S</v>
      </c>
      <c r="X20" s="77"/>
    </row>
    <row r="21" spans="2:26" s="8" customFormat="1" ht="12.6" thickBot="1" x14ac:dyDescent="0.25">
      <c r="B21" s="28" t="str">
        <f>IF(WEEKDAY(B19,1)=$Q$3,B19,"")</f>
        <v/>
      </c>
      <c r="C21" s="29" t="str">
        <f>IF(B21="",IF(WEEKDAY(B19,1)=MOD($Q$3,7)+1,B19,""),B21+1)</f>
        <v/>
      </c>
      <c r="D21" s="29" t="str">
        <f>IF(C21="",IF(WEEKDAY(B19,1)=MOD($Q$3+1,7)+1,B19,""),C21+1)</f>
        <v/>
      </c>
      <c r="E21" s="29" t="str">
        <f>IF(D21="",IF(WEEKDAY(B19,1)=MOD($Q$3+2,7)+1,B19,""),D21+1)</f>
        <v/>
      </c>
      <c r="F21" s="29">
        <f>IF(E21="",IF(WEEKDAY(B19,1)=MOD($Q$3+3,7)+1,B19,""),E21+1)</f>
        <v>46296</v>
      </c>
      <c r="G21" s="29">
        <f>IF(F21="",IF(WEEKDAY(B19,1)=MOD($Q$3+4,7)+1,B19,""),F21+1)</f>
        <v>46297</v>
      </c>
      <c r="H21" s="30">
        <f>IF(G21="",IF(WEEKDAY(B19,1)=MOD($Q$3+5,7)+1,B19,""),G21+1)</f>
        <v>46298</v>
      </c>
      <c r="J21" s="12"/>
      <c r="K21" s="48" t="s">
        <v>16</v>
      </c>
      <c r="L21" s="49" t="s">
        <v>17</v>
      </c>
      <c r="M21" s="13"/>
      <c r="O21" s="28" t="str">
        <f>IF(WEEKDAY(O19,1)=$Q$3,O19,"")</f>
        <v/>
      </c>
      <c r="P21" s="29" t="str">
        <f>IF(O21="",IF(WEEKDAY(O19,1)=MOD($Q$3,7)+1,O19,""),O21+1)</f>
        <v/>
      </c>
      <c r="Q21" s="29" t="str">
        <f>IF(P21="",IF(WEEKDAY(O19,1)=MOD($Q$3+1,7)+1,O19,""),P21+1)</f>
        <v/>
      </c>
      <c r="R21" s="29" t="str">
        <f>IF(Q21="",IF(WEEKDAY(O19,1)=MOD($Q$3+2,7)+1,O19,""),Q21+1)</f>
        <v/>
      </c>
      <c r="S21" s="29">
        <f>IF(R21="",IF(WEEKDAY(O19,1)=MOD($Q$3+3,7)+1,O19,""),R21+1)</f>
        <v>46478</v>
      </c>
      <c r="T21" s="29">
        <f>IF(S21="",IF(WEEKDAY(O19,1)=MOD($Q$3+4,7)+1,O19,""),S21+1)</f>
        <v>46479</v>
      </c>
      <c r="U21" s="30">
        <f>IF(T21="",IF(WEEKDAY(O19,1)=MOD($Q$3+5,7)+1,O19,""),T21+1)</f>
        <v>46480</v>
      </c>
      <c r="V21" s="9"/>
      <c r="X21" s="77"/>
    </row>
    <row r="22" spans="2:26" s="8" customFormat="1" ht="12.6" thickBot="1" x14ac:dyDescent="0.25">
      <c r="B22" s="35">
        <f>IF(H21="","",IF(MONTH(H21+1)&lt;&gt;MONTH(H21),"",H21+1))</f>
        <v>46299</v>
      </c>
      <c r="C22" s="40">
        <f>IF(B22="","",IF(MONTH(B22+1)&lt;&gt;MONTH(B22),"",B22+1))</f>
        <v>46300</v>
      </c>
      <c r="D22" s="29">
        <f t="shared" ref="D22:D26" si="6">IF(C22="","",IF(MONTH(C22+1)&lt;&gt;MONTH(C22),"",C22+1))</f>
        <v>46301</v>
      </c>
      <c r="E22" s="29">
        <f t="shared" ref="E22:E26" si="7">IF(D22="","",IF(MONTH(D22+1)&lt;&gt;MONTH(D22),"",D22+1))</f>
        <v>46302</v>
      </c>
      <c r="F22" s="29">
        <f t="shared" ref="F22:F26" si="8">IF(E22="","",IF(MONTH(E22+1)&lt;&gt;MONTH(E22),"",E22+1))</f>
        <v>46303</v>
      </c>
      <c r="G22" s="29">
        <f t="shared" ref="G22:G26" si="9">IF(F22="","",IF(MONTH(F22+1)&lt;&gt;MONTH(F22),"",F22+1))</f>
        <v>46304</v>
      </c>
      <c r="H22" s="30">
        <f t="shared" ref="H22:H26" si="10">IF(G22="","",IF(MONTH(G22+1)&lt;&gt;MONTH(G22),"",G22+1))</f>
        <v>46305</v>
      </c>
      <c r="J22" s="12"/>
      <c r="K22" s="37" t="s">
        <v>18</v>
      </c>
      <c r="L22" s="38" t="s">
        <v>19</v>
      </c>
      <c r="M22" s="13"/>
      <c r="O22" s="55">
        <f>IF(U21="","",IF(MONTH(U21+1)&lt;&gt;MONTH(U21),"",U21+1))</f>
        <v>46481</v>
      </c>
      <c r="P22" s="29">
        <f>IF(O22="","",IF(MONTH(O22+1)&lt;&gt;MONTH(O22),"",O22+1))</f>
        <v>46482</v>
      </c>
      <c r="Q22" s="29">
        <f t="shared" ref="Q22:Q26" si="11">IF(P22="","",IF(MONTH(P22+1)&lt;&gt;MONTH(P22),"",P22+1))</f>
        <v>46483</v>
      </c>
      <c r="R22" s="29">
        <f t="shared" ref="R22:R26" si="12">IF(Q22="","",IF(MONTH(Q22+1)&lt;&gt;MONTH(Q22),"",Q22+1))</f>
        <v>46484</v>
      </c>
      <c r="S22" s="29">
        <f t="shared" ref="S22:S26" si="13">IF(R22="","",IF(MONTH(R22+1)&lt;&gt;MONTH(R22),"",R22+1))</f>
        <v>46485</v>
      </c>
      <c r="T22" s="29">
        <f t="shared" ref="T22:T26" si="14">IF(S22="","",IF(MONTH(S22+1)&lt;&gt;MONTH(S22),"",S22+1))</f>
        <v>46486</v>
      </c>
      <c r="U22" s="30">
        <f t="shared" ref="U22:U26" si="15">IF(T22="","",IF(MONTH(T22+1)&lt;&gt;MONTH(T22),"",T22+1))</f>
        <v>46487</v>
      </c>
      <c r="V22" s="9"/>
      <c r="X22" s="77"/>
    </row>
    <row r="23" spans="2:26" s="8" customFormat="1" ht="12.6" thickBot="1" x14ac:dyDescent="0.25">
      <c r="B23" s="28">
        <f>IF(H22="","",IF(MONTH(H22+1)&lt;&gt;MONTH(H22),"",H22+1))</f>
        <v>46306</v>
      </c>
      <c r="C23" s="29">
        <f>IF(B23="","",IF(MONTH(B23+1)&lt;&gt;MONTH(B23),"",B23+1))</f>
        <v>46307</v>
      </c>
      <c r="D23" s="29">
        <f t="shared" si="6"/>
        <v>46308</v>
      </c>
      <c r="E23" s="29">
        <f t="shared" si="7"/>
        <v>46309</v>
      </c>
      <c r="F23" s="29">
        <f t="shared" si="8"/>
        <v>46310</v>
      </c>
      <c r="G23" s="29">
        <f t="shared" si="9"/>
        <v>46311</v>
      </c>
      <c r="H23" s="30">
        <f t="shared" si="10"/>
        <v>46312</v>
      </c>
      <c r="J23" s="12"/>
      <c r="K23" s="37"/>
      <c r="L23" s="38" t="s">
        <v>20</v>
      </c>
      <c r="M23" s="13"/>
      <c r="O23" s="35">
        <f>IF(U22="","",IF(MONTH(U22+1)&lt;&gt;MONTH(U22),"",U22+1))</f>
        <v>46488</v>
      </c>
      <c r="P23" s="29">
        <f>IF(O23="","",IF(MONTH(O23+1)&lt;&gt;MONTH(O23),"",O23+1))</f>
        <v>46489</v>
      </c>
      <c r="Q23" s="29">
        <f t="shared" si="11"/>
        <v>46490</v>
      </c>
      <c r="R23" s="29">
        <f t="shared" si="12"/>
        <v>46491</v>
      </c>
      <c r="S23" s="29">
        <f t="shared" si="13"/>
        <v>46492</v>
      </c>
      <c r="T23" s="29">
        <f t="shared" si="14"/>
        <v>46493</v>
      </c>
      <c r="U23" s="30">
        <f t="shared" si="15"/>
        <v>46494</v>
      </c>
      <c r="V23" s="9"/>
      <c r="X23" s="77"/>
    </row>
    <row r="24" spans="2:26" s="8" customFormat="1" ht="12.6" thickBot="1" x14ac:dyDescent="0.25">
      <c r="B24" s="55">
        <f>IF(H23="","",IF(MONTH(H23+1)&lt;&gt;MONTH(H23),"",H23+1))</f>
        <v>46313</v>
      </c>
      <c r="C24" s="29">
        <f>IF(B24="","",IF(MONTH(B24+1)&lt;&gt;MONTH(B24),"",B24+1))</f>
        <v>46314</v>
      </c>
      <c r="D24" s="29">
        <f t="shared" si="6"/>
        <v>46315</v>
      </c>
      <c r="E24" s="29">
        <f t="shared" si="7"/>
        <v>46316</v>
      </c>
      <c r="F24" s="29">
        <f t="shared" si="8"/>
        <v>46317</v>
      </c>
      <c r="G24" s="29">
        <f t="shared" si="9"/>
        <v>46318</v>
      </c>
      <c r="H24" s="30">
        <f t="shared" si="10"/>
        <v>46319</v>
      </c>
      <c r="J24" s="12"/>
      <c r="K24" s="50" t="s">
        <v>21</v>
      </c>
      <c r="L24" s="51" t="s">
        <v>22</v>
      </c>
      <c r="M24" s="13"/>
      <c r="O24" s="55">
        <f>IF(U23="","",IF(MONTH(U23+1)&lt;&gt;MONTH(U23),"",U23+1))</f>
        <v>46495</v>
      </c>
      <c r="P24" s="29">
        <f>IF(O24="","",IF(MONTH(O24+1)&lt;&gt;MONTH(O24),"",O24+1))</f>
        <v>46496</v>
      </c>
      <c r="Q24" s="29">
        <f t="shared" si="11"/>
        <v>46497</v>
      </c>
      <c r="R24" s="29">
        <f t="shared" si="12"/>
        <v>46498</v>
      </c>
      <c r="S24" s="29">
        <f t="shared" si="13"/>
        <v>46499</v>
      </c>
      <c r="T24" s="29">
        <f t="shared" si="14"/>
        <v>46500</v>
      </c>
      <c r="U24" s="41">
        <f t="shared" si="15"/>
        <v>46501</v>
      </c>
      <c r="V24" s="9"/>
      <c r="X24" s="77"/>
    </row>
    <row r="25" spans="2:26" s="8" customFormat="1" ht="12" x14ac:dyDescent="0.2">
      <c r="B25" s="46">
        <f>IF(H24="","",IF(MONTH(H24+1)&lt;&gt;MONTH(H24),"",H24+1))</f>
        <v>46320</v>
      </c>
      <c r="C25" s="29">
        <f>IF(B25="","",IF(MONTH(B25+1)&lt;&gt;MONTH(B25),"",B25+1))</f>
        <v>46321</v>
      </c>
      <c r="D25" s="29">
        <f t="shared" si="6"/>
        <v>46322</v>
      </c>
      <c r="E25" s="40">
        <f t="shared" si="7"/>
        <v>46323</v>
      </c>
      <c r="F25" s="29">
        <f t="shared" si="8"/>
        <v>46324</v>
      </c>
      <c r="G25" s="29">
        <f t="shared" si="9"/>
        <v>46325</v>
      </c>
      <c r="H25" s="30">
        <f t="shared" si="10"/>
        <v>46326</v>
      </c>
      <c r="J25" s="12"/>
      <c r="K25" s="50" t="s">
        <v>23</v>
      </c>
      <c r="L25" s="51" t="s">
        <v>24</v>
      </c>
      <c r="M25" s="13"/>
      <c r="O25" s="35">
        <f>IF(U24="","",IF(MONTH(U24+1)&lt;&gt;MONTH(U24),"",U24+1))</f>
        <v>46502</v>
      </c>
      <c r="P25" s="29">
        <f>IF(O25="","",IF(MONTH(O25+1)&lt;&gt;MONTH(O25),"",O25+1))</f>
        <v>46503</v>
      </c>
      <c r="Q25" s="29">
        <f t="shared" si="11"/>
        <v>46504</v>
      </c>
      <c r="R25" s="29">
        <f t="shared" si="12"/>
        <v>46505</v>
      </c>
      <c r="S25" s="29">
        <f t="shared" si="13"/>
        <v>46506</v>
      </c>
      <c r="T25" s="29">
        <f t="shared" si="14"/>
        <v>46507</v>
      </c>
      <c r="U25" s="30" t="str">
        <f t="shared" si="15"/>
        <v/>
      </c>
      <c r="V25" s="9"/>
      <c r="X25" s="77"/>
      <c r="Z25" s="8" t="s">
        <v>25</v>
      </c>
    </row>
    <row r="26" spans="2:26" s="8" customFormat="1" ht="12" x14ac:dyDescent="0.2">
      <c r="B26" s="31" t="str">
        <f>IF(H25="","",IF(MONTH(H25+1)&lt;&gt;MONTH(H25),"",H25+1))</f>
        <v/>
      </c>
      <c r="C26" s="32" t="str">
        <f>IF(B26="","",IF(MONTH(B26+1)&lt;&gt;MONTH(B26),"",B26+1))</f>
        <v/>
      </c>
      <c r="D26" s="32" t="str">
        <f t="shared" si="6"/>
        <v/>
      </c>
      <c r="E26" s="32" t="str">
        <f t="shared" si="7"/>
        <v/>
      </c>
      <c r="F26" s="32" t="str">
        <f t="shared" si="8"/>
        <v/>
      </c>
      <c r="G26" s="32" t="str">
        <f t="shared" si="9"/>
        <v/>
      </c>
      <c r="H26" s="33" t="str">
        <f t="shared" si="10"/>
        <v/>
      </c>
      <c r="J26" s="12"/>
      <c r="K26" s="37" t="s">
        <v>26</v>
      </c>
      <c r="L26" s="39" t="s">
        <v>27</v>
      </c>
      <c r="M26" s="13"/>
      <c r="O26" s="31" t="str">
        <f>IF(U25="","",IF(MONTH(U25+1)&lt;&gt;MONTH(U25),"",U25+1))</f>
        <v/>
      </c>
      <c r="P26" s="32" t="str">
        <f>IF(O26="","",IF(MONTH(O26+1)&lt;&gt;MONTH(O26),"",O26+1))</f>
        <v/>
      </c>
      <c r="Q26" s="32" t="str">
        <f t="shared" si="11"/>
        <v/>
      </c>
      <c r="R26" s="32" t="str">
        <f t="shared" si="12"/>
        <v/>
      </c>
      <c r="S26" s="32" t="str">
        <f t="shared" si="13"/>
        <v/>
      </c>
      <c r="T26" s="32" t="str">
        <f t="shared" si="14"/>
        <v/>
      </c>
      <c r="U26" s="33" t="str">
        <f t="shared" si="15"/>
        <v/>
      </c>
      <c r="V26" s="9"/>
      <c r="X26" s="77"/>
    </row>
    <row r="27" spans="2:26" s="8" customFormat="1" ht="11.4" x14ac:dyDescent="0.2">
      <c r="B27" s="9"/>
      <c r="C27" s="9"/>
      <c r="D27" s="9"/>
      <c r="E27" s="9"/>
      <c r="F27" s="9"/>
      <c r="G27" s="9"/>
      <c r="H27" s="9"/>
      <c r="I27" s="9"/>
      <c r="J27" s="14"/>
      <c r="K27" s="37" t="s">
        <v>28</v>
      </c>
      <c r="L27" s="39" t="s">
        <v>19</v>
      </c>
      <c r="M27" s="15"/>
      <c r="N27" s="9"/>
      <c r="O27" s="9"/>
      <c r="P27" s="9"/>
      <c r="Q27" s="9"/>
      <c r="R27" s="9"/>
      <c r="S27" s="9"/>
      <c r="T27" s="9"/>
      <c r="U27" s="9"/>
      <c r="V27" s="9"/>
    </row>
    <row r="28" spans="2:26" s="8" customFormat="1" ht="13.8" x14ac:dyDescent="0.2">
      <c r="B28" s="66">
        <f>DATE(YEAR(B19+42),MONTH(B19+42),1)</f>
        <v>46327</v>
      </c>
      <c r="C28" s="67"/>
      <c r="D28" s="67"/>
      <c r="E28" s="67"/>
      <c r="F28" s="67"/>
      <c r="G28" s="67"/>
      <c r="H28" s="68"/>
      <c r="J28" s="12"/>
      <c r="K28" s="37"/>
      <c r="L28" s="39" t="s">
        <v>29</v>
      </c>
      <c r="M28" s="13"/>
      <c r="O28" s="66">
        <f>DATE(YEAR(O19+42),MONTH(O19+42),1)</f>
        <v>46508</v>
      </c>
      <c r="P28" s="67"/>
      <c r="Q28" s="67"/>
      <c r="R28" s="67"/>
      <c r="S28" s="67"/>
      <c r="T28" s="67"/>
      <c r="U28" s="68"/>
      <c r="V28" s="9"/>
    </row>
    <row r="29" spans="2:26" s="9" customFormat="1" ht="12" thickBot="1" x14ac:dyDescent="0.25">
      <c r="B29" s="25" t="str">
        <f>CHOOSE(1+MOD($Q$3+1-2,7),"S","M","T","W","T","F","S")</f>
        <v>S</v>
      </c>
      <c r="C29" s="26" t="str">
        <f>CHOOSE(1+MOD($Q$3+2-2,7),"S","M","T","W","T","F","S")</f>
        <v>M</v>
      </c>
      <c r="D29" s="26" t="str">
        <f>CHOOSE(1+MOD($Q$3+3-2,7),"S","M","T","W","T","F","S")</f>
        <v>T</v>
      </c>
      <c r="E29" s="26" t="str">
        <f>CHOOSE(1+MOD($Q$3+4-2,7),"S","M","T","W","T","F","S")</f>
        <v>W</v>
      </c>
      <c r="F29" s="26" t="str">
        <f>CHOOSE(1+MOD($Q$3+5-2,7),"S","M","T","W","T","F","S")</f>
        <v>T</v>
      </c>
      <c r="G29" s="26" t="str">
        <f>CHOOSE(1+MOD($Q$3+6-2,7),"S","M","T","W","T","F","S")</f>
        <v>F</v>
      </c>
      <c r="H29" s="27" t="str">
        <f>CHOOSE(1+MOD($Q$3+7-2,7),"S","M","T","W","T","F","S")</f>
        <v>S</v>
      </c>
      <c r="J29" s="14"/>
      <c r="K29" s="37" t="s">
        <v>30</v>
      </c>
      <c r="L29" s="39" t="s">
        <v>31</v>
      </c>
      <c r="M29" s="15"/>
      <c r="O29" s="25" t="str">
        <f>CHOOSE(1+MOD($Q$3+1-2,7),"S","M","T","W","T","F","S")</f>
        <v>S</v>
      </c>
      <c r="P29" s="26" t="str">
        <f>CHOOSE(1+MOD($Q$3+2-2,7),"S","M","T","W","T","F","S")</f>
        <v>M</v>
      </c>
      <c r="Q29" s="26" t="str">
        <f>CHOOSE(1+MOD($Q$3+3-2,7),"S","M","T","W","T","F","S")</f>
        <v>T</v>
      </c>
      <c r="R29" s="26" t="str">
        <f>CHOOSE(1+MOD($Q$3+4-2,7),"S","M","T","W","T","F","S")</f>
        <v>W</v>
      </c>
      <c r="S29" s="26" t="str">
        <f>CHOOSE(1+MOD($Q$3+5-2,7),"S","M","T","W","T","F","S")</f>
        <v>T</v>
      </c>
      <c r="T29" s="26" t="str">
        <f>CHOOSE(1+MOD($Q$3+6-2,7),"S","M","T","W","T","F","S")</f>
        <v>F</v>
      </c>
      <c r="U29" s="27" t="str">
        <f>CHOOSE(1+MOD($Q$3+7-2,7),"S","M","T","W","T","F","S")</f>
        <v>S</v>
      </c>
    </row>
    <row r="30" spans="2:26" s="8" customFormat="1" ht="12.6" thickBot="1" x14ac:dyDescent="0.25">
      <c r="B30" s="55">
        <f>IF(WEEKDAY(B28,1)=$Q$3,B28,"")</f>
        <v>46327</v>
      </c>
      <c r="C30" s="29">
        <f>IF(B30="",IF(WEEKDAY(B28,1)=MOD($Q$3,7)+1,B28,""),B30+1)</f>
        <v>46328</v>
      </c>
      <c r="D30" s="29">
        <f>IF(C30="",IF(WEEKDAY(B28,1)=MOD($Q$3+1,7)+1,B28,""),C30+1)</f>
        <v>46329</v>
      </c>
      <c r="E30" s="29">
        <f>IF(D30="",IF(WEEKDAY(B28,1)=MOD($Q$3+2,7)+1,B28,""),D30+1)</f>
        <v>46330</v>
      </c>
      <c r="F30" s="29">
        <f>IF(E30="",IF(WEEKDAY(B28,1)=MOD($Q$3+3,7)+1,B28,""),E30+1)</f>
        <v>46331</v>
      </c>
      <c r="G30" s="29">
        <f>IF(F30="",IF(WEEKDAY(B28,1)=MOD($Q$3+4,7)+1,B28,""),F30+1)</f>
        <v>46332</v>
      </c>
      <c r="H30" s="30">
        <f>IF(G30="",IF(WEEKDAY(B28,1)=MOD($Q$3+5,7)+1,B28,""),G30+1)</f>
        <v>46333</v>
      </c>
      <c r="J30" s="12"/>
      <c r="K30" s="37" t="s">
        <v>32</v>
      </c>
      <c r="L30" s="39" t="s">
        <v>33</v>
      </c>
      <c r="M30" s="13"/>
      <c r="O30" s="28" t="str">
        <f>IF(WEEKDAY(O28,1)=$Q$3,O28,"")</f>
        <v/>
      </c>
      <c r="P30" s="29" t="str">
        <f>IF(O30="",IF(WEEKDAY(O28,1)=MOD($Q$3,7)+1,O28,""),O30+1)</f>
        <v/>
      </c>
      <c r="Q30" s="29" t="str">
        <f>IF(P30="",IF(WEEKDAY(O28,1)=MOD($Q$3+1,7)+1,O28,""),P30+1)</f>
        <v/>
      </c>
      <c r="R30" s="29" t="str">
        <f>IF(Q30="",IF(WEEKDAY(O28,1)=MOD($Q$3+2,7)+1,O28,""),Q30+1)</f>
        <v/>
      </c>
      <c r="S30" s="29" t="str">
        <f>IF(R30="",IF(WEEKDAY(O28,1)=MOD($Q$3+3,7)+1,O28,""),R30+1)</f>
        <v/>
      </c>
      <c r="T30" s="29" t="str">
        <f>IF(S30="",IF(WEEKDAY(O28,1)=MOD($Q$3+4,7)+1,O28,""),S30+1)</f>
        <v/>
      </c>
      <c r="U30" s="41">
        <f>IF(T30="",IF(WEEKDAY(O28,1)=MOD($Q$3+5,7)+1,O28,""),T30+1)</f>
        <v>46508</v>
      </c>
      <c r="V30" s="9"/>
    </row>
    <row r="31" spans="2:26" s="8" customFormat="1" ht="12.6" thickBot="1" x14ac:dyDescent="0.25">
      <c r="B31" s="55">
        <f>IF(H30="","",IF(MONTH(H30+1)&lt;&gt;MONTH(H30),"",H30+1))</f>
        <v>46334</v>
      </c>
      <c r="C31" s="29">
        <f>IF(B31="","",IF(MONTH(B31+1)&lt;&gt;MONTH(B31),"",B31+1))</f>
        <v>46335</v>
      </c>
      <c r="D31" s="29">
        <f t="shared" ref="D31:D35" si="16">IF(C31="","",IF(MONTH(C31+1)&lt;&gt;MONTH(C31),"",C31+1))</f>
        <v>46336</v>
      </c>
      <c r="E31" s="29">
        <f t="shared" ref="E31:E35" si="17">IF(D31="","",IF(MONTH(D31+1)&lt;&gt;MONTH(D31),"",D31+1))</f>
        <v>46337</v>
      </c>
      <c r="F31" s="29">
        <f t="shared" ref="F31:F35" si="18">IF(E31="","",IF(MONTH(E31+1)&lt;&gt;MONTH(E31),"",E31+1))</f>
        <v>46338</v>
      </c>
      <c r="G31" s="29">
        <f t="shared" ref="G31:G35" si="19">IF(F31="","",IF(MONTH(F31+1)&lt;&gt;MONTH(F31),"",F31+1))</f>
        <v>46339</v>
      </c>
      <c r="H31" s="30">
        <f t="shared" ref="H31:H35" si="20">IF(G31="","",IF(MONTH(G31+1)&lt;&gt;MONTH(G31),"",G31+1))</f>
        <v>46340</v>
      </c>
      <c r="J31" s="12"/>
      <c r="K31" s="37"/>
      <c r="L31" s="39" t="s">
        <v>34</v>
      </c>
      <c r="M31" s="13"/>
      <c r="O31" s="35">
        <f>IF(U30="","",IF(MONTH(U30+1)&lt;&gt;MONTH(U30),"",U30+1))</f>
        <v>46509</v>
      </c>
      <c r="P31" s="29">
        <f>IF(O31="","",IF(MONTH(O31+1)&lt;&gt;MONTH(O31),"",O31+1))</f>
        <v>46510</v>
      </c>
      <c r="Q31" s="29">
        <f t="shared" ref="Q31:Q35" si="21">IF(P31="","",IF(MONTH(P31+1)&lt;&gt;MONTH(P31),"",P31+1))</f>
        <v>46511</v>
      </c>
      <c r="R31" s="29">
        <f t="shared" ref="R31:R35" si="22">IF(Q31="","",IF(MONTH(Q31+1)&lt;&gt;MONTH(Q31),"",Q31+1))</f>
        <v>46512</v>
      </c>
      <c r="S31" s="29">
        <f t="shared" ref="S31:S35" si="23">IF(R31="","",IF(MONTH(R31+1)&lt;&gt;MONTH(R31),"",R31+1))</f>
        <v>46513</v>
      </c>
      <c r="T31" s="29">
        <f t="shared" ref="T31:T35" si="24">IF(S31="","",IF(MONTH(S31+1)&lt;&gt;MONTH(S31),"",S31+1))</f>
        <v>46514</v>
      </c>
      <c r="U31" s="41">
        <f t="shared" ref="U31:U35" si="25">IF(T31="","",IF(MONTH(T31+1)&lt;&gt;MONTH(T31),"",T31+1))</f>
        <v>46515</v>
      </c>
      <c r="V31" s="9"/>
    </row>
    <row r="32" spans="2:26" s="8" customFormat="1" ht="12" x14ac:dyDescent="0.2">
      <c r="B32" s="35">
        <f>IF(H31="","",IF(MONTH(H31+1)&lt;&gt;MONTH(H31),"",H31+1))</f>
        <v>46341</v>
      </c>
      <c r="C32" s="29">
        <f>IF(B32="","",IF(MONTH(B32+1)&lt;&gt;MONTH(B32),"",B32+1))</f>
        <v>46342</v>
      </c>
      <c r="D32" s="29">
        <f t="shared" si="16"/>
        <v>46343</v>
      </c>
      <c r="E32" s="29">
        <f t="shared" si="17"/>
        <v>46344</v>
      </c>
      <c r="F32" s="29">
        <f t="shared" si="18"/>
        <v>46345</v>
      </c>
      <c r="G32" s="29">
        <f t="shared" si="19"/>
        <v>46346</v>
      </c>
      <c r="H32" s="30">
        <f t="shared" si="20"/>
        <v>46347</v>
      </c>
      <c r="J32" s="12"/>
      <c r="K32" s="37" t="s">
        <v>35</v>
      </c>
      <c r="L32" s="39" t="s">
        <v>36</v>
      </c>
      <c r="M32" s="13"/>
      <c r="O32" s="28">
        <f>IF(U31="","",IF(MONTH(U31+1)&lt;&gt;MONTH(U31),"",U31+1))</f>
        <v>46516</v>
      </c>
      <c r="P32" s="29">
        <f>IF(O32="","",IF(MONTH(O32+1)&lt;&gt;MONTH(O32),"",O32+1))</f>
        <v>46517</v>
      </c>
      <c r="Q32" s="29">
        <f t="shared" si="21"/>
        <v>46518</v>
      </c>
      <c r="R32" s="29">
        <f t="shared" si="22"/>
        <v>46519</v>
      </c>
      <c r="S32" s="29">
        <f t="shared" si="23"/>
        <v>46520</v>
      </c>
      <c r="T32" s="29">
        <f t="shared" si="24"/>
        <v>46521</v>
      </c>
      <c r="U32" s="30">
        <f t="shared" si="25"/>
        <v>46522</v>
      </c>
      <c r="V32" s="9"/>
    </row>
    <row r="33" spans="2:22" s="8" customFormat="1" ht="12" x14ac:dyDescent="0.2">
      <c r="B33" s="28">
        <f>IF(H32="","",IF(MONTH(H32+1)&lt;&gt;MONTH(H32),"",H32+1))</f>
        <v>46348</v>
      </c>
      <c r="C33" s="29">
        <f>IF(B33="","",IF(MONTH(B33+1)&lt;&gt;MONTH(B33),"",B33+1))</f>
        <v>46349</v>
      </c>
      <c r="D33" s="29">
        <f t="shared" si="16"/>
        <v>46350</v>
      </c>
      <c r="E33" s="29">
        <f t="shared" si="17"/>
        <v>46351</v>
      </c>
      <c r="F33" s="29">
        <f t="shared" si="18"/>
        <v>46352</v>
      </c>
      <c r="G33" s="29">
        <f t="shared" si="19"/>
        <v>46353</v>
      </c>
      <c r="H33" s="30">
        <f t="shared" si="20"/>
        <v>46354</v>
      </c>
      <c r="J33" s="12"/>
      <c r="K33" s="37" t="s">
        <v>37</v>
      </c>
      <c r="L33" s="39" t="s">
        <v>38</v>
      </c>
      <c r="M33" s="13"/>
      <c r="O33" s="28">
        <f>IF(U32="","",IF(MONTH(U32+1)&lt;&gt;MONTH(U32),"",U32+1))</f>
        <v>46523</v>
      </c>
      <c r="P33" s="29">
        <f>IF(O33="","",IF(MONTH(O33+1)&lt;&gt;MONTH(O33),"",O33+1))</f>
        <v>46524</v>
      </c>
      <c r="Q33" s="29">
        <f t="shared" si="21"/>
        <v>46525</v>
      </c>
      <c r="R33" s="29">
        <f t="shared" si="22"/>
        <v>46526</v>
      </c>
      <c r="S33" s="29">
        <f t="shared" si="23"/>
        <v>46527</v>
      </c>
      <c r="T33" s="29">
        <f t="shared" si="24"/>
        <v>46528</v>
      </c>
      <c r="U33" s="30">
        <f t="shared" si="25"/>
        <v>46529</v>
      </c>
      <c r="V33" s="9"/>
    </row>
    <row r="34" spans="2:22" s="8" customFormat="1" ht="12" x14ac:dyDescent="0.2">
      <c r="B34" s="28">
        <f>IF(H33="","",IF(MONTH(H33+1)&lt;&gt;MONTH(H33),"",H33+1))</f>
        <v>46355</v>
      </c>
      <c r="C34" s="29">
        <f>IF(B34="","",IF(MONTH(B34+1)&lt;&gt;MONTH(B34),"",B34+1))</f>
        <v>46356</v>
      </c>
      <c r="D34" s="29" t="str">
        <f t="shared" si="16"/>
        <v/>
      </c>
      <c r="E34" s="29" t="str">
        <f t="shared" si="17"/>
        <v/>
      </c>
      <c r="F34" s="29" t="str">
        <f t="shared" si="18"/>
        <v/>
      </c>
      <c r="G34" s="29" t="str">
        <f t="shared" si="19"/>
        <v/>
      </c>
      <c r="H34" s="30" t="str">
        <f t="shared" si="20"/>
        <v/>
      </c>
      <c r="J34" s="12"/>
      <c r="K34" s="37" t="s">
        <v>39</v>
      </c>
      <c r="L34" s="39" t="s">
        <v>40</v>
      </c>
      <c r="M34" s="13"/>
      <c r="O34" s="28">
        <f>IF(U33="","",IF(MONTH(U33+1)&lt;&gt;MONTH(U33),"",U33+1))</f>
        <v>46530</v>
      </c>
      <c r="P34" s="29">
        <f>IF(O34="","",IF(MONTH(O34+1)&lt;&gt;MONTH(O34),"",O34+1))</f>
        <v>46531</v>
      </c>
      <c r="Q34" s="29">
        <f t="shared" si="21"/>
        <v>46532</v>
      </c>
      <c r="R34" s="29">
        <f t="shared" si="22"/>
        <v>46533</v>
      </c>
      <c r="S34" s="29">
        <f t="shared" si="23"/>
        <v>46534</v>
      </c>
      <c r="T34" s="29">
        <f t="shared" si="24"/>
        <v>46535</v>
      </c>
      <c r="U34" s="30">
        <f t="shared" si="25"/>
        <v>46536</v>
      </c>
      <c r="V34" s="9"/>
    </row>
    <row r="35" spans="2:22" s="8" customFormat="1" ht="12" x14ac:dyDescent="0.2">
      <c r="B35" s="31" t="str">
        <f>IF(H34="","",IF(MONTH(H34+1)&lt;&gt;MONTH(H34),"",H34+1))</f>
        <v/>
      </c>
      <c r="C35" s="32" t="str">
        <f>IF(B35="","",IF(MONTH(B35+1)&lt;&gt;MONTH(B35),"",B35+1))</f>
        <v/>
      </c>
      <c r="D35" s="32" t="str">
        <f t="shared" si="16"/>
        <v/>
      </c>
      <c r="E35" s="32" t="str">
        <f t="shared" si="17"/>
        <v/>
      </c>
      <c r="F35" s="32" t="str">
        <f t="shared" si="18"/>
        <v/>
      </c>
      <c r="G35" s="32" t="str">
        <f t="shared" si="19"/>
        <v/>
      </c>
      <c r="H35" s="33" t="str">
        <f t="shared" si="20"/>
        <v/>
      </c>
      <c r="J35" s="12"/>
      <c r="K35" s="50" t="s">
        <v>41</v>
      </c>
      <c r="L35" s="51" t="s">
        <v>42</v>
      </c>
      <c r="M35" s="13"/>
      <c r="O35" s="31">
        <f>IF(U34="","",IF(MONTH(U34+1)&lt;&gt;MONTH(U34),"",U34+1))</f>
        <v>46537</v>
      </c>
      <c r="P35" s="32">
        <f>IF(O35="","",IF(MONTH(O35+1)&lt;&gt;MONTH(O35),"",O35+1))</f>
        <v>46538</v>
      </c>
      <c r="Q35" s="32" t="str">
        <f t="shared" si="21"/>
        <v/>
      </c>
      <c r="R35" s="32" t="str">
        <f t="shared" si="22"/>
        <v/>
      </c>
      <c r="S35" s="32" t="str">
        <f t="shared" si="23"/>
        <v/>
      </c>
      <c r="T35" s="32" t="str">
        <f t="shared" si="24"/>
        <v/>
      </c>
      <c r="U35" s="33" t="str">
        <f t="shared" si="25"/>
        <v/>
      </c>
      <c r="V35" s="9"/>
    </row>
    <row r="36" spans="2:22" s="8" customFormat="1" ht="11.4" x14ac:dyDescent="0.2">
      <c r="B36" s="9"/>
      <c r="C36" s="9"/>
      <c r="D36" s="9"/>
      <c r="E36" s="9"/>
      <c r="F36" s="9"/>
      <c r="G36" s="9"/>
      <c r="H36" s="9"/>
      <c r="I36" s="9"/>
      <c r="J36" s="14"/>
      <c r="K36" s="37" t="s">
        <v>43</v>
      </c>
      <c r="L36" s="39" t="s">
        <v>44</v>
      </c>
      <c r="M36" s="15"/>
      <c r="N36" s="9"/>
      <c r="O36" s="9"/>
      <c r="P36" s="9"/>
      <c r="Q36" s="9"/>
      <c r="R36" s="9"/>
      <c r="S36" s="9"/>
      <c r="T36" s="9"/>
      <c r="U36" s="9"/>
      <c r="V36" s="9"/>
    </row>
    <row r="37" spans="2:22" ht="13.8" x14ac:dyDescent="0.25">
      <c r="B37" s="66">
        <f>DATE(YEAR(B28+42),MONTH(B28+42),1)</f>
        <v>46357</v>
      </c>
      <c r="C37" s="67"/>
      <c r="D37" s="67"/>
      <c r="E37" s="67"/>
      <c r="F37" s="67"/>
      <c r="G37" s="67"/>
      <c r="H37" s="68"/>
      <c r="J37" s="21"/>
      <c r="K37" s="43"/>
      <c r="L37" s="52"/>
      <c r="M37" s="16"/>
      <c r="O37" s="66">
        <f>DATE(YEAR(O28+42),MONTH(O28+42),1)</f>
        <v>46539</v>
      </c>
      <c r="P37" s="67"/>
      <c r="Q37" s="67"/>
      <c r="R37" s="67"/>
      <c r="S37" s="67"/>
      <c r="T37" s="67"/>
      <c r="U37" s="68"/>
    </row>
    <row r="38" spans="2:22" x14ac:dyDescent="0.25">
      <c r="B38" s="25" t="str">
        <f>CHOOSE(1+MOD($Q$3+1-2,7),"S","M","T","W","T","F","S")</f>
        <v>S</v>
      </c>
      <c r="C38" s="26" t="str">
        <f>CHOOSE(1+MOD($Q$3+2-2,7),"S","M","T","W","T","F","S")</f>
        <v>M</v>
      </c>
      <c r="D38" s="26" t="str">
        <f>CHOOSE(1+MOD($Q$3+3-2,7),"S","M","T","W","T","F","S")</f>
        <v>T</v>
      </c>
      <c r="E38" s="26" t="str">
        <f>CHOOSE(1+MOD($Q$3+4-2,7),"S","M","T","W","T","F","S")</f>
        <v>W</v>
      </c>
      <c r="F38" s="26" t="str">
        <f>CHOOSE(1+MOD($Q$3+5-2,7),"S","M","T","W","T","F","S")</f>
        <v>T</v>
      </c>
      <c r="G38" s="26" t="str">
        <f>CHOOSE(1+MOD($Q$3+6-2,7),"S","M","T","W","T","F","S")</f>
        <v>F</v>
      </c>
      <c r="H38" s="27" t="str">
        <f>CHOOSE(1+MOD($Q$3+7-2,7),"S","M","T","W","T","F","S")</f>
        <v>S</v>
      </c>
      <c r="J38" s="21"/>
      <c r="K38" s="53" t="s">
        <v>45</v>
      </c>
      <c r="L38" s="54" t="s">
        <v>46</v>
      </c>
      <c r="M38" s="16"/>
      <c r="O38" s="25" t="str">
        <f>CHOOSE(1+MOD($Q$3+1-2,7),"S","M","T","W","T","F","S")</f>
        <v>S</v>
      </c>
      <c r="P38" s="26" t="str">
        <f>CHOOSE(1+MOD($Q$3+2-2,7),"S","M","T","W","T","F","S")</f>
        <v>M</v>
      </c>
      <c r="Q38" s="26" t="str">
        <f>CHOOSE(1+MOD($Q$3+3-2,7),"S","M","T","W","T","F","S")</f>
        <v>T</v>
      </c>
      <c r="R38" s="26" t="str">
        <f>CHOOSE(1+MOD($Q$3+4-2,7),"S","M","T","W","T","F","S")</f>
        <v>W</v>
      </c>
      <c r="S38" s="26" t="str">
        <f>CHOOSE(1+MOD($Q$3+5-2,7),"S","M","T","W","T","F","S")</f>
        <v>T</v>
      </c>
      <c r="T38" s="26" t="str">
        <f>CHOOSE(1+MOD($Q$3+6-2,7),"S","M","T","W","T","F","S")</f>
        <v>F</v>
      </c>
      <c r="U38" s="27" t="str">
        <f>CHOOSE(1+MOD($Q$3+7-2,7),"S","M","T","W","T","F","S")</f>
        <v>S</v>
      </c>
    </row>
    <row r="39" spans="2:22" ht="13.8" thickBot="1" x14ac:dyDescent="0.3">
      <c r="B39" s="28" t="str">
        <f>IF(WEEKDAY(B37,1)=$Q$3,B37,"")</f>
        <v/>
      </c>
      <c r="C39" s="29" t="str">
        <f>IF(B39="",IF(WEEKDAY(B37,1)=MOD($Q$3,7)+1,B37,""),B39+1)</f>
        <v/>
      </c>
      <c r="D39" s="29">
        <f>IF(C39="",IF(WEEKDAY(B37,1)=MOD($Q$3+1,7)+1,B37,""),C39+1)</f>
        <v>46357</v>
      </c>
      <c r="E39" s="29">
        <f>IF(D39="",IF(WEEKDAY(B37,1)=MOD($Q$3+2,7)+1,B37,""),D39+1)</f>
        <v>46358</v>
      </c>
      <c r="F39" s="29">
        <f>IF(E39="",IF(WEEKDAY(B37,1)=MOD($Q$3+3,7)+1,B37,""),E39+1)</f>
        <v>46359</v>
      </c>
      <c r="G39" s="29">
        <f>IF(F39="",IF(WEEKDAY(B37,1)=MOD($Q$3+4,7)+1,B37,""),F39+1)</f>
        <v>46360</v>
      </c>
      <c r="H39" s="41">
        <f>IF(G39="",IF(WEEKDAY(B37,1)=MOD($Q$3+5,7)+1,B37,""),G39+1)</f>
        <v>46361</v>
      </c>
      <c r="J39" s="21"/>
      <c r="K39" s="34"/>
      <c r="L39" s="23"/>
      <c r="M39" s="16"/>
      <c r="O39" s="28" t="str">
        <f>IF(WEEKDAY(O37,1)=$Q$3,O37,"")</f>
        <v/>
      </c>
      <c r="P39" s="29" t="str">
        <f>IF(O39="",IF(WEEKDAY(O37,1)=MOD($Q$3,7)+1,O37,""),O39+1)</f>
        <v/>
      </c>
      <c r="Q39" s="29">
        <f>IF(P39="",IF(WEEKDAY(O37,1)=MOD($Q$3+1,7)+1,O37,""),P39+1)</f>
        <v>46539</v>
      </c>
      <c r="R39" s="29">
        <f>IF(Q39="",IF(WEEKDAY(O37,1)=MOD($Q$3+2,7)+1,O37,""),Q39+1)</f>
        <v>46540</v>
      </c>
      <c r="S39" s="29">
        <f>IF(R39="",IF(WEEKDAY(O37,1)=MOD($Q$3+3,7)+1,O37,""),R39+1)</f>
        <v>46541</v>
      </c>
      <c r="T39" s="29">
        <f>IF(S39="",IF(WEEKDAY(O37,1)=MOD($Q$3+4,7)+1,O37,""),S39+1)</f>
        <v>46542</v>
      </c>
      <c r="U39" s="30">
        <f>IF(T39="",IF(WEEKDAY(O37,1)=MOD($Q$3+5,7)+1,O37,""),T39+1)</f>
        <v>46543</v>
      </c>
    </row>
    <row r="40" spans="2:22" ht="13.8" thickBot="1" x14ac:dyDescent="0.3">
      <c r="B40" s="63">
        <f>IF(H39="","",IF(MONTH(H39+1)&lt;&gt;MONTH(H39),"",H39+1))</f>
        <v>46362</v>
      </c>
      <c r="C40" s="29">
        <f>IF(B40="","",IF(MONTH(B40+1)&lt;&gt;MONTH(B40),"",B40+1))</f>
        <v>46363</v>
      </c>
      <c r="D40" s="29">
        <f t="shared" ref="D40:D44" si="26">IF(C40="","",IF(MONTH(C40+1)&lt;&gt;MONTH(C40),"",C40+1))</f>
        <v>46364</v>
      </c>
      <c r="E40" s="29">
        <f t="shared" ref="E40:E44" si="27">IF(D40="","",IF(MONTH(D40+1)&lt;&gt;MONTH(D40),"",D40+1))</f>
        <v>46365</v>
      </c>
      <c r="F40" s="29">
        <f t="shared" ref="F40:F44" si="28">IF(E40="","",IF(MONTH(E40+1)&lt;&gt;MONTH(E40),"",E40+1))</f>
        <v>46366</v>
      </c>
      <c r="G40" s="29">
        <f t="shared" ref="G40:G44" si="29">IF(F40="","",IF(MONTH(F40+1)&lt;&gt;MONTH(F40),"",F40+1))</f>
        <v>46367</v>
      </c>
      <c r="H40" s="30">
        <f t="shared" ref="H40:H44" si="30">IF(G40="","",IF(MONTH(G40+1)&lt;&gt;MONTH(G40),"",G40+1))</f>
        <v>46368</v>
      </c>
      <c r="J40" s="21"/>
      <c r="K40" s="56"/>
      <c r="L40" s="57"/>
      <c r="M40" s="16"/>
      <c r="O40" s="28">
        <f>IF(U39="","",IF(MONTH(U39+1)&lt;&gt;MONTH(U39),"",U39+1))</f>
        <v>46544</v>
      </c>
      <c r="P40" s="29">
        <f>IF(O40="","",IF(MONTH(O40+1)&lt;&gt;MONTH(O40),"",O40+1))</f>
        <v>46545</v>
      </c>
      <c r="Q40" s="29">
        <f t="shared" ref="Q40:Q44" si="31">IF(P40="","",IF(MONTH(P40+1)&lt;&gt;MONTH(P40),"",P40+1))</f>
        <v>46546</v>
      </c>
      <c r="R40" s="29">
        <f t="shared" ref="R40:R44" si="32">IF(Q40="","",IF(MONTH(Q40+1)&lt;&gt;MONTH(Q40),"",Q40+1))</f>
        <v>46547</v>
      </c>
      <c r="S40" s="29">
        <f t="shared" ref="S40:S44" si="33">IF(R40="","",IF(MONTH(R40+1)&lt;&gt;MONTH(R40),"",R40+1))</f>
        <v>46548</v>
      </c>
      <c r="T40" s="29">
        <f t="shared" ref="T40:T44" si="34">IF(S40="","",IF(MONTH(S40+1)&lt;&gt;MONTH(S40),"",S40+1))</f>
        <v>46549</v>
      </c>
      <c r="U40" s="30">
        <f t="shared" ref="U40:U44" si="35">IF(T40="","",IF(MONTH(T40+1)&lt;&gt;MONTH(T40),"",T40+1))</f>
        <v>46550</v>
      </c>
    </row>
    <row r="41" spans="2:22" ht="13.8" thickBot="1" x14ac:dyDescent="0.3">
      <c r="B41" s="35">
        <f>IF(H40="","",IF(MONTH(H40+1)&lt;&gt;MONTH(H40),"",H40+1))</f>
        <v>46369</v>
      </c>
      <c r="C41" s="29">
        <f>IF(B41="","",IF(MONTH(B41+1)&lt;&gt;MONTH(B41),"",B41+1))</f>
        <v>46370</v>
      </c>
      <c r="D41" s="42">
        <f t="shared" si="26"/>
        <v>46371</v>
      </c>
      <c r="E41" s="29">
        <f t="shared" si="27"/>
        <v>46372</v>
      </c>
      <c r="F41" s="29">
        <f t="shared" si="28"/>
        <v>46373</v>
      </c>
      <c r="G41" s="29">
        <f t="shared" si="29"/>
        <v>46374</v>
      </c>
      <c r="H41" s="30">
        <f t="shared" si="30"/>
        <v>46375</v>
      </c>
      <c r="J41" s="21"/>
      <c r="K41" s="69" t="s">
        <v>47</v>
      </c>
      <c r="L41" s="70"/>
      <c r="M41" s="16"/>
      <c r="O41" s="28">
        <f>IF(U40="","",IF(MONTH(U40+1)&lt;&gt;MONTH(U40),"",U40+1))</f>
        <v>46551</v>
      </c>
      <c r="P41" s="29">
        <f>IF(O41="","",IF(MONTH(O41+1)&lt;&gt;MONTH(O41),"",O41+1))</f>
        <v>46552</v>
      </c>
      <c r="Q41" s="29">
        <f t="shared" si="31"/>
        <v>46553</v>
      </c>
      <c r="R41" s="29">
        <f t="shared" si="32"/>
        <v>46554</v>
      </c>
      <c r="S41" s="29">
        <f t="shared" si="33"/>
        <v>46555</v>
      </c>
      <c r="T41" s="29">
        <f t="shared" si="34"/>
        <v>46556</v>
      </c>
      <c r="U41" s="30">
        <f t="shared" si="35"/>
        <v>46557</v>
      </c>
    </row>
    <row r="42" spans="2:22" x14ac:dyDescent="0.25">
      <c r="B42" s="28">
        <f>IF(H41="","",IF(MONTH(H41+1)&lt;&gt;MONTH(H41),"",H41+1))</f>
        <v>46376</v>
      </c>
      <c r="C42" s="29">
        <f>IF(B42="","",IF(MONTH(B42+1)&lt;&gt;MONTH(B42),"",B42+1))</f>
        <v>46377</v>
      </c>
      <c r="D42" s="29">
        <f t="shared" si="26"/>
        <v>46378</v>
      </c>
      <c r="E42" s="29">
        <f t="shared" si="27"/>
        <v>46379</v>
      </c>
      <c r="F42" s="29">
        <f t="shared" si="28"/>
        <v>46380</v>
      </c>
      <c r="G42" s="29">
        <f t="shared" si="29"/>
        <v>46381</v>
      </c>
      <c r="H42" s="30">
        <f t="shared" si="30"/>
        <v>46382</v>
      </c>
      <c r="J42" s="21"/>
      <c r="K42" s="71" t="s">
        <v>48</v>
      </c>
      <c r="L42" s="72"/>
      <c r="M42" s="16"/>
      <c r="O42" s="28">
        <f>IF(U41="","",IF(MONTH(U41+1)&lt;&gt;MONTH(U41),"",U41+1))</f>
        <v>46558</v>
      </c>
      <c r="P42" s="45">
        <f>IF(O42="","",IF(MONTH(O42+1)&lt;&gt;MONTH(O42),"",O42+1))</f>
        <v>46559</v>
      </c>
      <c r="Q42" s="45">
        <f t="shared" si="31"/>
        <v>46560</v>
      </c>
      <c r="R42" s="45">
        <f t="shared" si="32"/>
        <v>46561</v>
      </c>
      <c r="S42" s="45">
        <f t="shared" si="33"/>
        <v>46562</v>
      </c>
      <c r="T42" s="45">
        <f t="shared" si="34"/>
        <v>46563</v>
      </c>
      <c r="U42" s="30">
        <f t="shared" si="35"/>
        <v>46564</v>
      </c>
    </row>
    <row r="43" spans="2:22" x14ac:dyDescent="0.25">
      <c r="B43" s="28">
        <f>IF(H42="","",IF(MONTH(H42+1)&lt;&gt;MONTH(H42),"",H42+1))</f>
        <v>46383</v>
      </c>
      <c r="C43" s="29">
        <f>IF(B43="","",IF(MONTH(B43+1)&lt;&gt;MONTH(B43),"",B43+1))</f>
        <v>46384</v>
      </c>
      <c r="D43" s="29">
        <f t="shared" si="26"/>
        <v>46385</v>
      </c>
      <c r="E43" s="29">
        <f t="shared" si="27"/>
        <v>46386</v>
      </c>
      <c r="F43" s="29">
        <f t="shared" si="28"/>
        <v>46387</v>
      </c>
      <c r="G43" s="29" t="str">
        <f t="shared" si="29"/>
        <v/>
      </c>
      <c r="H43" s="30" t="str">
        <f t="shared" si="30"/>
        <v/>
      </c>
      <c r="J43" s="21"/>
      <c r="K43" s="73" t="s">
        <v>49</v>
      </c>
      <c r="L43" s="74"/>
      <c r="M43" s="16"/>
      <c r="O43" s="28">
        <f>IF(U42="","",IF(MONTH(U42+1)&lt;&gt;MONTH(U42),"",U42+1))</f>
        <v>46565</v>
      </c>
      <c r="P43" s="44">
        <f>IF(O43="","",IF(MONTH(O43+1)&lt;&gt;MONTH(O43),"",O43+1))</f>
        <v>46566</v>
      </c>
      <c r="Q43" s="44">
        <f t="shared" si="31"/>
        <v>46567</v>
      </c>
      <c r="R43" s="44">
        <f t="shared" si="32"/>
        <v>46568</v>
      </c>
      <c r="S43" s="29" t="str">
        <f t="shared" si="33"/>
        <v/>
      </c>
      <c r="T43" s="29" t="str">
        <f t="shared" si="34"/>
        <v/>
      </c>
      <c r="U43" s="30" t="str">
        <f t="shared" si="35"/>
        <v/>
      </c>
    </row>
    <row r="44" spans="2:22" x14ac:dyDescent="0.25">
      <c r="B44" s="31" t="str">
        <f>IF(H43="","",IF(MONTH(H43+1)&lt;&gt;MONTH(H43),"",H43+1))</f>
        <v/>
      </c>
      <c r="C44" s="32" t="str">
        <f>IF(B44="","",IF(MONTH(B44+1)&lt;&gt;MONTH(B44),"",B44+1))</f>
        <v/>
      </c>
      <c r="D44" s="32" t="str">
        <f t="shared" si="26"/>
        <v/>
      </c>
      <c r="E44" s="32" t="str">
        <f t="shared" si="27"/>
        <v/>
      </c>
      <c r="F44" s="32" t="str">
        <f t="shared" si="28"/>
        <v/>
      </c>
      <c r="G44" s="32" t="str">
        <f t="shared" si="29"/>
        <v/>
      </c>
      <c r="H44" s="33" t="str">
        <f t="shared" si="30"/>
        <v/>
      </c>
      <c r="J44" s="21"/>
      <c r="K44" s="73" t="s">
        <v>50</v>
      </c>
      <c r="L44" s="74"/>
      <c r="M44" s="16"/>
      <c r="O44" s="31" t="str">
        <f>IF(U43="","",IF(MONTH(U43+1)&lt;&gt;MONTH(U43),"",U43+1))</f>
        <v/>
      </c>
      <c r="P44" s="32" t="str">
        <f>IF(O44="","",IF(MONTH(O44+1)&lt;&gt;MONTH(O44),"",O44+1))</f>
        <v/>
      </c>
      <c r="Q44" s="32" t="str">
        <f t="shared" si="31"/>
        <v/>
      </c>
      <c r="R44" s="32" t="str">
        <f t="shared" si="32"/>
        <v/>
      </c>
      <c r="S44" s="32" t="str">
        <f t="shared" si="33"/>
        <v/>
      </c>
      <c r="T44" s="32" t="str">
        <f t="shared" si="34"/>
        <v/>
      </c>
      <c r="U44" s="33" t="str">
        <f t="shared" si="35"/>
        <v/>
      </c>
    </row>
    <row r="45" spans="2:22" x14ac:dyDescent="0.25">
      <c r="J45" s="21"/>
      <c r="K45" s="73" t="s">
        <v>51</v>
      </c>
      <c r="L45" s="74"/>
      <c r="M45" s="16"/>
    </row>
    <row r="46" spans="2:22" ht="13.8" x14ac:dyDescent="0.25">
      <c r="B46" s="66">
        <f>DATE(YEAR(B37+42),MONTH(B37+42),1)</f>
        <v>46388</v>
      </c>
      <c r="C46" s="67"/>
      <c r="D46" s="67"/>
      <c r="E46" s="67"/>
      <c r="F46" s="67"/>
      <c r="G46" s="67"/>
      <c r="H46" s="68"/>
      <c r="J46" s="21"/>
      <c r="K46" s="73" t="s">
        <v>52</v>
      </c>
      <c r="L46" s="74"/>
      <c r="M46" s="16"/>
      <c r="O46" s="66">
        <f>DATE(YEAR(O37+42),MONTH(O37+42),1)</f>
        <v>46569</v>
      </c>
      <c r="P46" s="67"/>
      <c r="Q46" s="67"/>
      <c r="R46" s="67"/>
      <c r="S46" s="67"/>
      <c r="T46" s="67"/>
      <c r="U46" s="68"/>
    </row>
    <row r="47" spans="2:22" x14ac:dyDescent="0.25">
      <c r="B47" s="25" t="str">
        <f>CHOOSE(1+MOD($Q$3+1-2,7),"S","M","T","W","T","F","S")</f>
        <v>S</v>
      </c>
      <c r="C47" s="26" t="str">
        <f>CHOOSE(1+MOD($Q$3+2-2,7),"S","M","T","W","T","F","S")</f>
        <v>M</v>
      </c>
      <c r="D47" s="26" t="str">
        <f>CHOOSE(1+MOD($Q$3+3-2,7),"S","M","T","W","T","F","S")</f>
        <v>T</v>
      </c>
      <c r="E47" s="26" t="str">
        <f>CHOOSE(1+MOD($Q$3+4-2,7),"S","M","T","W","T","F","S")</f>
        <v>W</v>
      </c>
      <c r="F47" s="26" t="str">
        <f>CHOOSE(1+MOD($Q$3+5-2,7),"S","M","T","W","T","F","S")</f>
        <v>T</v>
      </c>
      <c r="G47" s="26" t="str">
        <f>CHOOSE(1+MOD($Q$3+6-2,7),"S","M","T","W","T","F","S")</f>
        <v>F</v>
      </c>
      <c r="H47" s="27" t="str">
        <f>CHOOSE(1+MOD($Q$3+7-2,7),"S","M","T","W","T","F","S")</f>
        <v>S</v>
      </c>
      <c r="J47" s="21"/>
      <c r="K47" s="73" t="s">
        <v>53</v>
      </c>
      <c r="L47" s="74"/>
      <c r="M47" s="16"/>
      <c r="O47" s="25" t="str">
        <f>CHOOSE(1+MOD($Q$3+1-2,7),"S","M","T","W","T","F","S")</f>
        <v>S</v>
      </c>
      <c r="P47" s="26" t="str">
        <f>CHOOSE(1+MOD($Q$3+2-2,7),"S","M","T","W","T","F","S")</f>
        <v>M</v>
      </c>
      <c r="Q47" s="26" t="str">
        <f>CHOOSE(1+MOD($Q$3+3-2,7),"S","M","T","W","T","F","S")</f>
        <v>T</v>
      </c>
      <c r="R47" s="26" t="str">
        <f>CHOOSE(1+MOD($Q$3+4-2,7),"S","M","T","W","T","F","S")</f>
        <v>W</v>
      </c>
      <c r="S47" s="26" t="str">
        <f>CHOOSE(1+MOD($Q$3+5-2,7),"S","M","T","W","T","F","S")</f>
        <v>T</v>
      </c>
      <c r="T47" s="26" t="str">
        <f>CHOOSE(1+MOD($Q$3+6-2,7),"S","M","T","W","T","F","S")</f>
        <v>F</v>
      </c>
      <c r="U47" s="27" t="str">
        <f>CHOOSE(1+MOD($Q$3+7-2,7),"S","M","T","W","T","F","S")</f>
        <v>S</v>
      </c>
    </row>
    <row r="48" spans="2:22" x14ac:dyDescent="0.25">
      <c r="B48" s="28" t="str">
        <f>IF(WEEKDAY(B46,1)=$Q$3,B46,"")</f>
        <v/>
      </c>
      <c r="C48" s="29" t="str">
        <f>IF(B48="",IF(WEEKDAY(B46,1)=MOD($Q$3,7)+1,B46,""),B48+1)</f>
        <v/>
      </c>
      <c r="D48" s="29" t="str">
        <f>IF(C48="",IF(WEEKDAY(B46,1)=MOD($Q$3+1,7)+1,B46,""),C48+1)</f>
        <v/>
      </c>
      <c r="E48" s="29" t="str">
        <f>IF(D48="",IF(WEEKDAY(B46,1)=MOD($Q$3+2,7)+1,B46,""),D48+1)</f>
        <v/>
      </c>
      <c r="F48" s="29" t="str">
        <f>IF(E48="",IF(WEEKDAY(B46,1)=MOD($Q$3+3,7)+1,B46,""),E48+1)</f>
        <v/>
      </c>
      <c r="G48" s="29">
        <f>IF(F48="",IF(WEEKDAY(B46,1)=MOD($Q$3+4,7)+1,B46,""),F48+1)</f>
        <v>46388</v>
      </c>
      <c r="H48" s="30">
        <f>IF(G48="",IF(WEEKDAY(B46,1)=MOD($Q$3+5,7)+1,B46,""),G48+1)</f>
        <v>46389</v>
      </c>
      <c r="J48" s="21"/>
      <c r="K48" s="73" t="s">
        <v>54</v>
      </c>
      <c r="L48" s="74"/>
      <c r="M48" s="16"/>
      <c r="O48" s="28" t="str">
        <f>IF(WEEKDAY(O46,1)=$Q$3,O46,"")</f>
        <v/>
      </c>
      <c r="P48" s="29" t="str">
        <f>IF(O48="",IF(WEEKDAY(O46,1)=MOD($Q$3,7)+1,O46,""),O48+1)</f>
        <v/>
      </c>
      <c r="Q48" s="29" t="str">
        <f>IF(P48="",IF(WEEKDAY(O46,1)=MOD($Q$3+1,7)+1,O46,""),P48+1)</f>
        <v/>
      </c>
      <c r="R48" s="29" t="str">
        <f>IF(Q48="",IF(WEEKDAY(O46,1)=MOD($Q$3+2,7)+1,O46,""),Q48+1)</f>
        <v/>
      </c>
      <c r="S48" s="44">
        <f>IF(R48="",IF(WEEKDAY(O46,1)=MOD($Q$3+3,7)+1,O46,""),R48+1)</f>
        <v>46569</v>
      </c>
      <c r="T48" s="45">
        <f>IF(S48="",IF(WEEKDAY(O46,1)=MOD($Q$3+4,7)+1,O46,""),S48+1)</f>
        <v>46570</v>
      </c>
      <c r="U48" s="30">
        <f>IF(T48="",IF(WEEKDAY(O46,1)=MOD($Q$3+5,7)+1,O46,""),T48+1)</f>
        <v>46571</v>
      </c>
    </row>
    <row r="49" spans="2:21" ht="13.8" thickBot="1" x14ac:dyDescent="0.3">
      <c r="B49" s="28">
        <f>IF(H48="","",IF(MONTH(H48+1)&lt;&gt;MONTH(H48),"",H48+1))</f>
        <v>46390</v>
      </c>
      <c r="C49" s="29">
        <f>IF(B49="","",IF(MONTH(B49+1)&lt;&gt;MONTH(B49),"",B49+1))</f>
        <v>46391</v>
      </c>
      <c r="D49" s="29">
        <f t="shared" ref="D49:D53" si="36">IF(C49="","",IF(MONTH(C49+1)&lt;&gt;MONTH(C49),"",C49+1))</f>
        <v>46392</v>
      </c>
      <c r="E49" s="29">
        <f t="shared" ref="E49:E53" si="37">IF(D49="","",IF(MONTH(D49+1)&lt;&gt;MONTH(D49),"",D49+1))</f>
        <v>46393</v>
      </c>
      <c r="F49" s="29">
        <f t="shared" ref="F49:F53" si="38">IF(E49="","",IF(MONTH(E49+1)&lt;&gt;MONTH(E49),"",E49+1))</f>
        <v>46394</v>
      </c>
      <c r="G49" s="29">
        <f t="shared" ref="G49:G53" si="39">IF(F49="","",IF(MONTH(F49+1)&lt;&gt;MONTH(F49),"",F49+1))</f>
        <v>46395</v>
      </c>
      <c r="H49" s="47">
        <f t="shared" ref="H49:H53" si="40">IF(G49="","",IF(MONTH(G49+1)&lt;&gt;MONTH(G49),"",G49+1))</f>
        <v>46396</v>
      </c>
      <c r="J49" s="21"/>
      <c r="K49" s="75" t="s">
        <v>55</v>
      </c>
      <c r="L49" s="76"/>
      <c r="M49" s="16"/>
      <c r="O49" s="28">
        <f>IF(U48="","",IF(MONTH(U48+1)&lt;&gt;MONTH(U48),"",U48+1))</f>
        <v>46572</v>
      </c>
      <c r="P49" s="29">
        <f>IF(O49="","",IF(MONTH(O49+1)&lt;&gt;MONTH(O49),"",O49+1))</f>
        <v>46573</v>
      </c>
      <c r="Q49" s="29">
        <f t="shared" ref="Q49:Q53" si="41">IF(P49="","",IF(MONTH(P49+1)&lt;&gt;MONTH(P49),"",P49+1))</f>
        <v>46574</v>
      </c>
      <c r="R49" s="29">
        <f t="shared" ref="R49:R53" si="42">IF(Q49="","",IF(MONTH(Q49+1)&lt;&gt;MONTH(Q49),"",Q49+1))</f>
        <v>46575</v>
      </c>
      <c r="S49" s="29">
        <f t="shared" ref="S49:S53" si="43">IF(R49="","",IF(MONTH(R49+1)&lt;&gt;MONTH(R49),"",R49+1))</f>
        <v>46576</v>
      </c>
      <c r="T49" s="29">
        <f t="shared" ref="T49:T53" si="44">IF(S49="","",IF(MONTH(S49+1)&lt;&gt;MONTH(S49),"",S49+1))</f>
        <v>46577</v>
      </c>
      <c r="U49" s="30">
        <f t="shared" ref="U49:U53" si="45">IF(T49="","",IF(MONTH(T49+1)&lt;&gt;MONTH(T49),"",T49+1))</f>
        <v>46578</v>
      </c>
    </row>
    <row r="50" spans="2:21" ht="13.8" thickBot="1" x14ac:dyDescent="0.3">
      <c r="B50" s="55">
        <f>IF(H49="","",IF(MONTH(H49+1)&lt;&gt;MONTH(H49),"",H49+1))</f>
        <v>46397</v>
      </c>
      <c r="C50" s="29">
        <f>IF(B50="","",IF(MONTH(B50+1)&lt;&gt;MONTH(B50),"",B50+1))</f>
        <v>46398</v>
      </c>
      <c r="D50" s="29">
        <f t="shared" si="36"/>
        <v>46399</v>
      </c>
      <c r="E50" s="29">
        <f t="shared" si="37"/>
        <v>46400</v>
      </c>
      <c r="F50" s="29">
        <f t="shared" si="38"/>
        <v>46401</v>
      </c>
      <c r="G50" s="29">
        <f t="shared" si="39"/>
        <v>46402</v>
      </c>
      <c r="H50" s="30">
        <f t="shared" si="40"/>
        <v>46403</v>
      </c>
      <c r="J50" s="21"/>
      <c r="K50" s="58"/>
      <c r="L50" s="59"/>
      <c r="M50" s="16"/>
      <c r="O50" s="28">
        <f>IF(U49="","",IF(MONTH(U49+1)&lt;&gt;MONTH(U49),"",U49+1))</f>
        <v>46579</v>
      </c>
      <c r="P50" s="29">
        <f>IF(O50="","",IF(MONTH(O50+1)&lt;&gt;MONTH(O50),"",O50+1))</f>
        <v>46580</v>
      </c>
      <c r="Q50" s="29">
        <f t="shared" si="41"/>
        <v>46581</v>
      </c>
      <c r="R50" s="29">
        <f t="shared" si="42"/>
        <v>46582</v>
      </c>
      <c r="S50" s="29">
        <f t="shared" si="43"/>
        <v>46583</v>
      </c>
      <c r="T50" s="29">
        <f t="shared" si="44"/>
        <v>46584</v>
      </c>
      <c r="U50" s="30">
        <f t="shared" si="45"/>
        <v>46585</v>
      </c>
    </row>
    <row r="51" spans="2:21" x14ac:dyDescent="0.25">
      <c r="B51" s="55">
        <f>IF(H50="","",IF(MONTH(H50+1)&lt;&gt;MONTH(H50),"",H50+1))</f>
        <v>46404</v>
      </c>
      <c r="C51" s="29">
        <f>IF(B51="","",IF(MONTH(B51+1)&lt;&gt;MONTH(B51),"",B51+1))</f>
        <v>46405</v>
      </c>
      <c r="D51" s="29">
        <f t="shared" si="36"/>
        <v>46406</v>
      </c>
      <c r="E51" s="29">
        <f t="shared" si="37"/>
        <v>46407</v>
      </c>
      <c r="F51" s="29">
        <f t="shared" si="38"/>
        <v>46408</v>
      </c>
      <c r="G51" s="29">
        <f t="shared" si="39"/>
        <v>46409</v>
      </c>
      <c r="H51" s="30">
        <f t="shared" si="40"/>
        <v>46410</v>
      </c>
      <c r="J51" s="21"/>
      <c r="K51" s="65" t="s">
        <v>56</v>
      </c>
      <c r="L51" s="62" t="s">
        <v>57</v>
      </c>
      <c r="M51" s="16"/>
      <c r="O51" s="28">
        <f>IF(U50="","",IF(MONTH(U50+1)&lt;&gt;MONTH(U50),"",U50+1))</f>
        <v>46586</v>
      </c>
      <c r="P51" s="29">
        <f>IF(O51="","",IF(MONTH(O51+1)&lt;&gt;MONTH(O51),"",O51+1))</f>
        <v>46587</v>
      </c>
      <c r="Q51" s="29">
        <f t="shared" si="41"/>
        <v>46588</v>
      </c>
      <c r="R51" s="29">
        <f t="shared" si="42"/>
        <v>46589</v>
      </c>
      <c r="S51" s="29">
        <f t="shared" si="43"/>
        <v>46590</v>
      </c>
      <c r="T51" s="29">
        <f t="shared" si="44"/>
        <v>46591</v>
      </c>
      <c r="U51" s="30">
        <f t="shared" si="45"/>
        <v>46592</v>
      </c>
    </row>
    <row r="52" spans="2:21" ht="13.8" thickBot="1" x14ac:dyDescent="0.3">
      <c r="B52" s="61">
        <f>IF(H51="","",IF(MONTH(H51+1)&lt;&gt;MONTH(H51),"",H51+1))</f>
        <v>46411</v>
      </c>
      <c r="C52" s="29">
        <f>IF(B52="","",IF(MONTH(B52+1)&lt;&gt;MONTH(B52),"",B52+1))</f>
        <v>46412</v>
      </c>
      <c r="D52" s="29">
        <f t="shared" si="36"/>
        <v>46413</v>
      </c>
      <c r="E52" s="29">
        <f t="shared" si="37"/>
        <v>46414</v>
      </c>
      <c r="F52" s="29">
        <f t="shared" si="38"/>
        <v>46415</v>
      </c>
      <c r="G52" s="29">
        <f t="shared" si="39"/>
        <v>46416</v>
      </c>
      <c r="H52" s="30">
        <f t="shared" si="40"/>
        <v>46417</v>
      </c>
      <c r="J52" s="21"/>
      <c r="K52" s="37" t="s">
        <v>58</v>
      </c>
      <c r="L52" s="39" t="s">
        <v>59</v>
      </c>
      <c r="M52" s="16"/>
      <c r="O52" s="28">
        <f>IF(U51="","",IF(MONTH(U51+1)&lt;&gt;MONTH(U51),"",U51+1))</f>
        <v>46593</v>
      </c>
      <c r="P52" s="29">
        <f>IF(O52="","",IF(MONTH(O52+1)&lt;&gt;MONTH(O52),"",O52+1))</f>
        <v>46594</v>
      </c>
      <c r="Q52" s="29">
        <f t="shared" si="41"/>
        <v>46595</v>
      </c>
      <c r="R52" s="29">
        <f t="shared" si="42"/>
        <v>46596</v>
      </c>
      <c r="S52" s="29">
        <f t="shared" si="43"/>
        <v>46597</v>
      </c>
      <c r="T52" s="29">
        <f t="shared" si="44"/>
        <v>46598</v>
      </c>
      <c r="U52" s="30">
        <f t="shared" si="45"/>
        <v>46599</v>
      </c>
    </row>
    <row r="53" spans="2:21" x14ac:dyDescent="0.25">
      <c r="B53" s="36">
        <f>IF(H52="","",IF(MONTH(H52+1)&lt;&gt;MONTH(H52),"",H52+1))</f>
        <v>46418</v>
      </c>
      <c r="C53" s="32" t="str">
        <f>IF(B53="","",IF(MONTH(B53+1)&lt;&gt;MONTH(B53),"",B53+1))</f>
        <v/>
      </c>
      <c r="D53" s="32" t="str">
        <f t="shared" si="36"/>
        <v/>
      </c>
      <c r="E53" s="32" t="str">
        <f t="shared" si="37"/>
        <v/>
      </c>
      <c r="F53" s="32" t="str">
        <f t="shared" si="38"/>
        <v/>
      </c>
      <c r="G53" s="32" t="str">
        <f t="shared" si="39"/>
        <v/>
      </c>
      <c r="H53" s="33" t="str">
        <f t="shared" si="40"/>
        <v/>
      </c>
      <c r="J53" s="21"/>
      <c r="K53" s="37" t="s">
        <v>60</v>
      </c>
      <c r="L53" s="39" t="s">
        <v>59</v>
      </c>
      <c r="M53" s="16"/>
      <c r="O53" s="31" t="str">
        <f>IF(U52="","",IF(MONTH(U52+1)&lt;&gt;MONTH(U52),"",U52+1))</f>
        <v/>
      </c>
      <c r="P53" s="32" t="str">
        <f>IF(O53="","",IF(MONTH(O53+1)&lt;&gt;MONTH(O53),"",O53+1))</f>
        <v/>
      </c>
      <c r="Q53" s="32" t="str">
        <f t="shared" si="41"/>
        <v/>
      </c>
      <c r="R53" s="32" t="str">
        <f t="shared" si="42"/>
        <v/>
      </c>
      <c r="S53" s="32" t="str">
        <f t="shared" si="43"/>
        <v/>
      </c>
      <c r="T53" s="32" t="str">
        <f t="shared" si="44"/>
        <v/>
      </c>
      <c r="U53" s="33" t="str">
        <f t="shared" si="45"/>
        <v/>
      </c>
    </row>
    <row r="54" spans="2:21" x14ac:dyDescent="0.25">
      <c r="J54" s="21"/>
      <c r="K54" s="37" t="s">
        <v>30</v>
      </c>
      <c r="L54" s="39" t="s">
        <v>61</v>
      </c>
      <c r="M54" s="16"/>
    </row>
    <row r="55" spans="2:21" ht="13.8" x14ac:dyDescent="0.25">
      <c r="B55" s="66">
        <f>DATE(YEAR(B46+42),MONTH(B46+42),1)</f>
        <v>46419</v>
      </c>
      <c r="C55" s="67"/>
      <c r="D55" s="67"/>
      <c r="E55" s="67"/>
      <c r="F55" s="67"/>
      <c r="G55" s="67"/>
      <c r="H55" s="68"/>
      <c r="J55" s="21"/>
      <c r="K55" s="34"/>
      <c r="L55" s="23"/>
      <c r="M55" s="16"/>
      <c r="O55" s="66">
        <f>DATE(YEAR(O46+42),MONTH(O46+42),1)</f>
        <v>46600</v>
      </c>
      <c r="P55" s="67"/>
      <c r="Q55" s="67"/>
      <c r="R55" s="67"/>
      <c r="S55" s="67"/>
      <c r="T55" s="67"/>
      <c r="U55" s="68"/>
    </row>
    <row r="56" spans="2:21" x14ac:dyDescent="0.25">
      <c r="B56" s="25" t="str">
        <f>CHOOSE(1+MOD($Q$3+1-2,7),"S","M","T","W","T","F","S")</f>
        <v>S</v>
      </c>
      <c r="C56" s="26" t="str">
        <f>CHOOSE(1+MOD($Q$3+2-2,7),"S","M","T","W","T","F","S")</f>
        <v>M</v>
      </c>
      <c r="D56" s="26" t="str">
        <f>CHOOSE(1+MOD($Q$3+3-2,7),"S","M","T","W","T","F","S")</f>
        <v>T</v>
      </c>
      <c r="E56" s="26" t="str">
        <f>CHOOSE(1+MOD($Q$3+4-2,7),"S","M","T","W","T","F","S")</f>
        <v>W</v>
      </c>
      <c r="F56" s="26" t="str">
        <f>CHOOSE(1+MOD($Q$3+5-2,7),"S","M","T","W","T","F","S")</f>
        <v>T</v>
      </c>
      <c r="G56" s="26" t="str">
        <f>CHOOSE(1+MOD($Q$3+6-2,7),"S","M","T","W","T","F","S")</f>
        <v>F</v>
      </c>
      <c r="H56" s="27" t="str">
        <f>CHOOSE(1+MOD($Q$3+7-2,7),"S","M","T","W","T","F","S")</f>
        <v>S</v>
      </c>
      <c r="J56" s="21"/>
      <c r="K56" s="34"/>
      <c r="L56" s="23"/>
      <c r="M56" s="16"/>
      <c r="O56" s="25" t="str">
        <f>CHOOSE(1+MOD($Q$3+1-2,7),"S","M","T","W","T","F","S")</f>
        <v>S</v>
      </c>
      <c r="P56" s="26" t="str">
        <f>CHOOSE(1+MOD($Q$3+2-2,7),"S","M","T","W","T","F","S")</f>
        <v>M</v>
      </c>
      <c r="Q56" s="26" t="str">
        <f>CHOOSE(1+MOD($Q$3+3-2,7),"S","M","T","W","T","F","S")</f>
        <v>T</v>
      </c>
      <c r="R56" s="26" t="str">
        <f>CHOOSE(1+MOD($Q$3+4-2,7),"S","M","T","W","T","F","S")</f>
        <v>W</v>
      </c>
      <c r="S56" s="26" t="str">
        <f>CHOOSE(1+MOD($Q$3+5-2,7),"S","M","T","W","T","F","S")</f>
        <v>T</v>
      </c>
      <c r="T56" s="26" t="str">
        <f>CHOOSE(1+MOD($Q$3+6-2,7),"S","M","T","W","T","F","S")</f>
        <v>F</v>
      </c>
      <c r="U56" s="27" t="str">
        <f>CHOOSE(1+MOD($Q$3+7-2,7),"S","M","T","W","T","F","S")</f>
        <v>S</v>
      </c>
    </row>
    <row r="57" spans="2:21" x14ac:dyDescent="0.25">
      <c r="B57" s="28" t="str">
        <f>IF(WEEKDAY(B55,1)=$Q$3,B55,"")</f>
        <v/>
      </c>
      <c r="C57" s="29">
        <f>IF(B57="",IF(WEEKDAY(B55,1)=MOD($Q$3,7)+1,B55,""),B57+1)</f>
        <v>46419</v>
      </c>
      <c r="D57" s="29">
        <f>IF(C57="",IF(WEEKDAY(B55,1)=MOD($Q$3+1,7)+1,B55,""),C57+1)</f>
        <v>46420</v>
      </c>
      <c r="E57" s="29">
        <f>IF(D57="",IF(WEEKDAY(B55,1)=MOD($Q$3+2,7)+1,B55,""),D57+1)</f>
        <v>46421</v>
      </c>
      <c r="F57" s="29">
        <f>IF(E57="",IF(WEEKDAY(B55,1)=MOD($Q$3+3,7)+1,B55,""),E57+1)</f>
        <v>46422</v>
      </c>
      <c r="G57" s="29">
        <f>IF(F57="",IF(WEEKDAY(B55,1)=MOD($Q$3+4,7)+1,B55,""),F57+1)</f>
        <v>46423</v>
      </c>
      <c r="H57" s="47">
        <f>IF(G57="",IF(WEEKDAY(B55,1)=MOD($Q$3+5,7)+1,B55,""),G57+1)</f>
        <v>46424</v>
      </c>
      <c r="J57" s="21"/>
      <c r="K57" s="34"/>
      <c r="L57" s="23"/>
      <c r="M57" s="16"/>
      <c r="O57" s="28">
        <f>IF(WEEKDAY(O55,1)=$Q$3,O55,"")</f>
        <v>46600</v>
      </c>
      <c r="P57" s="29">
        <f>IF(O57="",IF(WEEKDAY(O55,1)=MOD($Q$3,7)+1,O55,""),O57+1)</f>
        <v>46601</v>
      </c>
      <c r="Q57" s="29">
        <f>IF(P57="",IF(WEEKDAY(O55,1)=MOD($Q$3+1,7)+1,O55,""),P57+1)</f>
        <v>46602</v>
      </c>
      <c r="R57" s="29">
        <f>IF(Q57="",IF(WEEKDAY(O55,1)=MOD($Q$3+2,7)+1,O55,""),Q57+1)</f>
        <v>46603</v>
      </c>
      <c r="S57" s="29">
        <f>IF(R57="",IF(WEEKDAY(O55,1)=MOD($Q$3+3,7)+1,O55,""),R57+1)</f>
        <v>46604</v>
      </c>
      <c r="T57" s="29">
        <f>IF(S57="",IF(WEEKDAY(O55,1)=MOD($Q$3+4,7)+1,O55,""),S57+1)</f>
        <v>46605</v>
      </c>
      <c r="U57" s="30">
        <f>IF(T57="",IF(WEEKDAY(O55,1)=MOD($Q$3+5,7)+1,O55,""),T57+1)</f>
        <v>46606</v>
      </c>
    </row>
    <row r="58" spans="2:21" x14ac:dyDescent="0.25">
      <c r="B58" s="35">
        <f>IF(H57="","",IF(MONTH(H57+1)&lt;&gt;MONTH(H57),"",H57+1))</f>
        <v>46425</v>
      </c>
      <c r="C58" s="29">
        <f>IF(B58="","",IF(MONTH(B58+1)&lt;&gt;MONTH(B58),"",B58+1))</f>
        <v>46426</v>
      </c>
      <c r="D58" s="29">
        <f t="shared" ref="D58:D62" si="46">IF(C58="","",IF(MONTH(C58+1)&lt;&gt;MONTH(C58),"",C58+1))</f>
        <v>46427</v>
      </c>
      <c r="E58" s="29">
        <f t="shared" ref="E58:E62" si="47">IF(D58="","",IF(MONTH(D58+1)&lt;&gt;MONTH(D58),"",D58+1))</f>
        <v>46428</v>
      </c>
      <c r="F58" s="29">
        <f t="shared" ref="F58:F62" si="48">IF(E58="","",IF(MONTH(E58+1)&lt;&gt;MONTH(E58),"",E58+1))</f>
        <v>46429</v>
      </c>
      <c r="G58" s="29">
        <f t="shared" ref="G58:G62" si="49">IF(F58="","",IF(MONTH(F58+1)&lt;&gt;MONTH(F58),"",F58+1))</f>
        <v>46430</v>
      </c>
      <c r="H58" s="30">
        <f t="shared" ref="H58:H62" si="50">IF(G58="","",IF(MONTH(G58+1)&lt;&gt;MONTH(G58),"",G58+1))</f>
        <v>46431</v>
      </c>
      <c r="I58" s="9"/>
      <c r="J58" s="21"/>
      <c r="K58" s="34"/>
      <c r="L58" s="23"/>
      <c r="M58" s="16"/>
      <c r="N58" s="9"/>
      <c r="O58" s="28">
        <f>IF(U57="","",IF(MONTH(U57+1)&lt;&gt;MONTH(U57),"",U57+1))</f>
        <v>46607</v>
      </c>
      <c r="P58" s="29">
        <f>IF(O58="","",IF(MONTH(O58+1)&lt;&gt;MONTH(O58),"",O58+1))</f>
        <v>46608</v>
      </c>
      <c r="Q58" s="29">
        <f t="shared" ref="Q58:Q62" si="51">IF(P58="","",IF(MONTH(P58+1)&lt;&gt;MONTH(P58),"",P58+1))</f>
        <v>46609</v>
      </c>
      <c r="R58" s="29">
        <f t="shared" ref="R58:R62" si="52">IF(Q58="","",IF(MONTH(Q58+1)&lt;&gt;MONTH(Q58),"",Q58+1))</f>
        <v>46610</v>
      </c>
      <c r="S58" s="29">
        <f t="shared" ref="S58:S62" si="53">IF(R58="","",IF(MONTH(R58+1)&lt;&gt;MONTH(R58),"",R58+1))</f>
        <v>46611</v>
      </c>
      <c r="T58" s="29">
        <f t="shared" ref="T58:T62" si="54">IF(S58="","",IF(MONTH(S58+1)&lt;&gt;MONTH(S58),"",S58+1))</f>
        <v>46612</v>
      </c>
      <c r="U58" s="30">
        <f t="shared" ref="U58:U62" si="55">IF(T58="","",IF(MONTH(T58+1)&lt;&gt;MONTH(T58),"",T58+1))</f>
        <v>46613</v>
      </c>
    </row>
    <row r="59" spans="2:21" x14ac:dyDescent="0.25">
      <c r="B59" s="64">
        <f>IF(H58="","",IF(MONTH(H58+1)&lt;&gt;MONTH(H58),"",H58+1))</f>
        <v>46432</v>
      </c>
      <c r="C59" s="29">
        <f>IF(B59="","",IF(MONTH(B59+1)&lt;&gt;MONTH(B59),"",B59+1))</f>
        <v>46433</v>
      </c>
      <c r="D59" s="29">
        <f t="shared" si="46"/>
        <v>46434</v>
      </c>
      <c r="E59" s="29">
        <f t="shared" si="47"/>
        <v>46435</v>
      </c>
      <c r="F59" s="29">
        <f t="shared" si="48"/>
        <v>46436</v>
      </c>
      <c r="G59" s="29">
        <f t="shared" si="49"/>
        <v>46437</v>
      </c>
      <c r="H59" s="30">
        <f t="shared" si="50"/>
        <v>46438</v>
      </c>
      <c r="I59" s="9"/>
      <c r="J59" s="21"/>
      <c r="K59" s="34"/>
      <c r="L59" s="23"/>
      <c r="M59" s="16"/>
      <c r="N59" s="9"/>
      <c r="O59" s="28">
        <f>IF(U58="","",IF(MONTH(U58+1)&lt;&gt;MONTH(U58),"",U58+1))</f>
        <v>46614</v>
      </c>
      <c r="P59" s="29">
        <f>IF(O59="","",IF(MONTH(O59+1)&lt;&gt;MONTH(O59),"",O59+1))</f>
        <v>46615</v>
      </c>
      <c r="Q59" s="29">
        <f t="shared" si="51"/>
        <v>46616</v>
      </c>
      <c r="R59" s="29">
        <f t="shared" si="52"/>
        <v>46617</v>
      </c>
      <c r="S59" s="29">
        <f t="shared" si="53"/>
        <v>46618</v>
      </c>
      <c r="T59" s="29">
        <f t="shared" si="54"/>
        <v>46619</v>
      </c>
      <c r="U59" s="30">
        <f t="shared" si="55"/>
        <v>46620</v>
      </c>
    </row>
    <row r="60" spans="2:21" ht="13.8" thickBot="1" x14ac:dyDescent="0.3">
      <c r="B60" s="55">
        <f>IF(H59="","",IF(MONTH(H59+1)&lt;&gt;MONTH(H59),"",H59+1))</f>
        <v>46439</v>
      </c>
      <c r="C60" s="29">
        <f>IF(B60="","",IF(MONTH(B60+1)&lt;&gt;MONTH(B60),"",B60+1))</f>
        <v>46440</v>
      </c>
      <c r="D60" s="29">
        <f t="shared" si="46"/>
        <v>46441</v>
      </c>
      <c r="E60" s="29">
        <f t="shared" si="47"/>
        <v>46442</v>
      </c>
      <c r="F60" s="29">
        <f t="shared" si="48"/>
        <v>46443</v>
      </c>
      <c r="G60" s="29">
        <f t="shared" si="49"/>
        <v>46444</v>
      </c>
      <c r="H60" s="30">
        <f t="shared" si="50"/>
        <v>46445</v>
      </c>
      <c r="I60" s="9"/>
      <c r="J60" s="21"/>
      <c r="K60" s="34"/>
      <c r="L60" s="23" t="s">
        <v>62</v>
      </c>
      <c r="M60" s="16"/>
      <c r="N60" s="9"/>
      <c r="O60" s="28">
        <f>IF(U59="","",IF(MONTH(U59+1)&lt;&gt;MONTH(U59),"",U59+1))</f>
        <v>46621</v>
      </c>
      <c r="P60" s="29">
        <f>IF(O60="","",IF(MONTH(O60+1)&lt;&gt;MONTH(O60),"",O60+1))</f>
        <v>46622</v>
      </c>
      <c r="Q60" s="29">
        <f t="shared" si="51"/>
        <v>46623</v>
      </c>
      <c r="R60" s="29">
        <f t="shared" si="52"/>
        <v>46624</v>
      </c>
      <c r="S60" s="29">
        <f t="shared" si="53"/>
        <v>46625</v>
      </c>
      <c r="T60" s="29">
        <f t="shared" si="54"/>
        <v>46626</v>
      </c>
      <c r="U60" s="30">
        <f t="shared" si="55"/>
        <v>46627</v>
      </c>
    </row>
    <row r="61" spans="2:21" x14ac:dyDescent="0.25">
      <c r="B61" s="35">
        <f>IF(H60="","",IF(MONTH(H60+1)&lt;&gt;MONTH(H60),"",H60+1))</f>
        <v>46446</v>
      </c>
      <c r="C61" s="29" t="str">
        <f>IF(B61="","",IF(MONTH(B61+1)&lt;&gt;MONTH(B61),"",B61+1))</f>
        <v/>
      </c>
      <c r="D61" s="29" t="str">
        <f t="shared" si="46"/>
        <v/>
      </c>
      <c r="E61" s="29" t="str">
        <f t="shared" si="47"/>
        <v/>
      </c>
      <c r="F61" s="29" t="str">
        <f t="shared" si="48"/>
        <v/>
      </c>
      <c r="G61" s="29" t="str">
        <f t="shared" si="49"/>
        <v/>
      </c>
      <c r="H61" s="30" t="str">
        <f t="shared" si="50"/>
        <v/>
      </c>
      <c r="I61" s="9"/>
      <c r="J61" s="21"/>
      <c r="M61" s="16"/>
      <c r="N61" s="9"/>
      <c r="O61" s="28">
        <f>IF(U60="","",IF(MONTH(U60+1)&lt;&gt;MONTH(U60),"",U60+1))</f>
        <v>46628</v>
      </c>
      <c r="P61" s="29">
        <f>IF(O61="","",IF(MONTH(O61+1)&lt;&gt;MONTH(O61),"",O61+1))</f>
        <v>46629</v>
      </c>
      <c r="Q61" s="29">
        <f t="shared" si="51"/>
        <v>46630</v>
      </c>
      <c r="R61" s="29" t="str">
        <f t="shared" si="52"/>
        <v/>
      </c>
      <c r="S61" s="29" t="str">
        <f t="shared" si="53"/>
        <v/>
      </c>
      <c r="T61" s="29" t="str">
        <f t="shared" si="54"/>
        <v/>
      </c>
      <c r="U61" s="30" t="str">
        <f t="shared" si="55"/>
        <v/>
      </c>
    </row>
    <row r="62" spans="2:21" x14ac:dyDescent="0.25">
      <c r="B62" s="31" t="str">
        <f>IF(H61="","",IF(MONTH(H61+1)&lt;&gt;MONTH(H61),"",H61+1))</f>
        <v/>
      </c>
      <c r="C62" s="32" t="str">
        <f>IF(B62="","",IF(MONTH(B62+1)&lt;&gt;MONTH(B62),"",B62+1))</f>
        <v/>
      </c>
      <c r="D62" s="32" t="str">
        <f t="shared" si="46"/>
        <v/>
      </c>
      <c r="E62" s="32" t="str">
        <f t="shared" si="47"/>
        <v/>
      </c>
      <c r="F62" s="32" t="str">
        <f t="shared" si="48"/>
        <v/>
      </c>
      <c r="G62" s="32" t="str">
        <f t="shared" si="49"/>
        <v/>
      </c>
      <c r="H62" s="33" t="str">
        <f t="shared" si="50"/>
        <v/>
      </c>
      <c r="I62" s="9"/>
      <c r="J62" s="17"/>
      <c r="K62" s="18"/>
      <c r="L62" s="18"/>
      <c r="M62" s="6"/>
      <c r="N62" s="9"/>
      <c r="O62" s="31" t="str">
        <f>IF(U61="","",IF(MONTH(U61+1)&lt;&gt;MONTH(U61),"",U61+1))</f>
        <v/>
      </c>
      <c r="P62" s="32" t="str">
        <f>IF(O62="","",IF(MONTH(O62+1)&lt;&gt;MONTH(O62),"",O62+1))</f>
        <v/>
      </c>
      <c r="Q62" s="32" t="str">
        <f t="shared" si="51"/>
        <v/>
      </c>
      <c r="R62" s="32" t="str">
        <f t="shared" si="52"/>
        <v/>
      </c>
      <c r="S62" s="32" t="str">
        <f t="shared" si="53"/>
        <v/>
      </c>
      <c r="T62" s="32" t="str">
        <f t="shared" si="54"/>
        <v/>
      </c>
      <c r="U62" s="33" t="str">
        <f t="shared" si="55"/>
        <v/>
      </c>
    </row>
  </sheetData>
  <mergeCells count="31">
    <mergeCell ref="K49:L49"/>
    <mergeCell ref="X19:X26"/>
    <mergeCell ref="D3:F3"/>
    <mergeCell ref="B10:H10"/>
    <mergeCell ref="B19:H19"/>
    <mergeCell ref="J6:M8"/>
    <mergeCell ref="J10:M12"/>
    <mergeCell ref="J14:M14"/>
    <mergeCell ref="J15:M15"/>
    <mergeCell ref="J16:M16"/>
    <mergeCell ref="J17:M17"/>
    <mergeCell ref="X12:X17"/>
    <mergeCell ref="Q3:R3"/>
    <mergeCell ref="O10:U10"/>
    <mergeCell ref="O19:U19"/>
    <mergeCell ref="O55:U55"/>
    <mergeCell ref="B28:H28"/>
    <mergeCell ref="B37:H37"/>
    <mergeCell ref="B46:H46"/>
    <mergeCell ref="B55:H55"/>
    <mergeCell ref="O28:U28"/>
    <mergeCell ref="O37:U37"/>
    <mergeCell ref="O46:U46"/>
    <mergeCell ref="K41:L41"/>
    <mergeCell ref="K42:L42"/>
    <mergeCell ref="K43:L43"/>
    <mergeCell ref="K44:L44"/>
    <mergeCell ref="K45:L45"/>
    <mergeCell ref="K46:L46"/>
    <mergeCell ref="K47:L47"/>
    <mergeCell ref="K48:L48"/>
  </mergeCells>
  <conditionalFormatting sqref="B10:H10 O10:U10 B19:H19 O19:U19 B28:H28 O28:U28 B37:H37 O37:U37 B46:H46 O46:U46 B55:H55 O55:U55">
    <cfRule type="expression" dxfId="2" priority="6">
      <formula>$K$3=1</formula>
    </cfRule>
  </conditionalFormatting>
  <conditionalFormatting sqref="B12:H17 O12:U17 B21:H26 O21:U26 B30:H35 O30:U35 B39:H44 O39:U44 B48:H53 O48:U53 B57:H62 O57:U62">
    <cfRule type="expression" dxfId="1" priority="1">
      <formula>NOT(ISERROR(MATCH(B12,$K$21:$K$61,0)))</formula>
    </cfRule>
    <cfRule type="expression" dxfId="0" priority="5">
      <formula>OR(WEEKDAY(B12,1)=1,WEEKDAY(B12,1)=7)</formula>
    </cfRule>
  </conditionalFormatting>
  <hyperlinks>
    <hyperlink ref="L1" r:id="rId1" xr:uid="{00000000-0004-0000-0000-000000000000}"/>
  </hyperlinks>
  <printOptions horizontalCentered="1"/>
  <pageMargins left="0.5" right="0.5" top="0.5" bottom="0.5" header="0.25" footer="0.25"/>
  <pageSetup orientation="portrait" r:id="rId2"/>
  <headerFooter alignWithMargins="0">
    <oddFooter>&amp;L&amp;8&amp;K01+029https://www.vertex42.com/ExcelTemplates/yearly-calendar.html&amp;R&amp;8&amp;K01+029Yearly Calendar Template © 2017 Vertex42.com. Free to Print.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</vt:lpstr>
      <vt:lpstr>Calendar!Print_Area</vt:lpstr>
    </vt:vector>
  </TitlesOfParts>
  <Manager/>
  <Company>Vertex42.com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Yearly School Calendar Template - Chamfer</dc:title>
  <dc:subject/>
  <dc:creator>Vertex42.com</dc:creator>
  <cp:keywords/>
  <dc:description>(c) 2013-2018 Vertex42 LLC. All rights reserved. Free to Print.</dc:description>
  <cp:lastModifiedBy>Marie DeLong</cp:lastModifiedBy>
  <cp:revision/>
  <dcterms:created xsi:type="dcterms:W3CDTF">2008-12-11T21:42:43Z</dcterms:created>
  <dcterms:modified xsi:type="dcterms:W3CDTF">2026-08-26T23:05:21Z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2013-2018 Vertex42 LLC</vt:lpwstr>
  </property>
  <property fmtid="{D5CDD505-2E9C-101B-9397-08002B2CF9AE}" pid="3" name="Version">
    <vt:lpwstr>1.1.2</vt:lpwstr>
  </property>
  <property fmtid="{D5CDD505-2E9C-101B-9397-08002B2CF9AE}" pid="4" name="Source">
    <vt:lpwstr>https://www.vertex42.com/calendars/yearly-calendar.html</vt:lpwstr>
  </property>
</Properties>
</file>