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garethharries/Desktop/"/>
    </mc:Choice>
  </mc:AlternateContent>
  <xr:revisionPtr revIDLastSave="0" documentId="8_{11FDF8BB-03AC-564E-813C-68CD8DB22B03}" xr6:coauthVersionLast="47" xr6:coauthVersionMax="47" xr10:uidLastSave="{00000000-0000-0000-0000-000000000000}"/>
  <bookViews>
    <workbookView xWindow="3880" yWindow="620" windowWidth="27940" windowHeight="15740" activeTab="1" xr2:uid="{00000000-000D-0000-FFFF-FFFF00000000}"/>
  </bookViews>
  <sheets>
    <sheet name="Male" sheetId="5" r:id="rId1"/>
    <sheet name="Femal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6" l="1"/>
  <c r="AC36" i="6"/>
  <c r="AB36" i="6"/>
  <c r="AA36" i="6"/>
  <c r="AC35" i="6"/>
  <c r="AB35" i="6"/>
  <c r="AA35" i="6"/>
  <c r="AC34" i="6"/>
  <c r="AB34" i="6"/>
  <c r="AA34" i="6"/>
  <c r="AC33" i="6"/>
  <c r="AB33" i="6"/>
  <c r="AA33" i="6"/>
  <c r="AC32" i="6"/>
  <c r="AB32" i="6"/>
  <c r="AA32" i="6"/>
  <c r="AC31" i="6"/>
  <c r="AB31" i="6"/>
  <c r="AA31" i="6"/>
  <c r="AC30" i="6"/>
  <c r="AB30" i="6"/>
  <c r="AA30" i="6"/>
  <c r="AC29" i="6"/>
  <c r="AB29" i="6"/>
  <c r="AA29" i="6"/>
  <c r="AC28" i="6"/>
  <c r="AB28" i="6"/>
  <c r="AA28" i="6"/>
  <c r="AC27" i="6"/>
  <c r="AB27" i="6"/>
  <c r="AA27" i="6"/>
  <c r="AC26" i="6"/>
  <c r="AB26" i="6"/>
  <c r="AA26" i="6"/>
  <c r="AC22" i="6"/>
  <c r="AB22" i="6"/>
  <c r="AA22" i="6"/>
  <c r="AC13" i="6"/>
  <c r="AB13" i="6"/>
  <c r="AC23" i="6"/>
  <c r="AB23" i="6"/>
  <c r="AA23" i="6"/>
  <c r="AC14" i="6"/>
  <c r="AB14" i="6"/>
  <c r="AA14" i="6"/>
  <c r="AC25" i="6"/>
  <c r="AB25" i="6"/>
  <c r="AA25" i="6"/>
  <c r="AC17" i="6"/>
  <c r="AB17" i="6"/>
  <c r="AA17" i="6"/>
  <c r="AC3" i="6"/>
  <c r="AB3" i="6"/>
  <c r="AA3" i="6"/>
  <c r="AC5" i="6"/>
  <c r="AB5" i="6"/>
  <c r="AA5" i="6"/>
  <c r="AC24" i="6"/>
  <c r="AB24" i="6"/>
  <c r="AA24" i="6"/>
  <c r="AC12" i="6"/>
  <c r="AB12" i="6"/>
  <c r="AA12" i="6"/>
  <c r="AC15" i="6"/>
  <c r="AB15" i="6"/>
  <c r="AA15" i="6"/>
  <c r="AC20" i="6"/>
  <c r="AB20" i="6"/>
  <c r="AA20" i="6"/>
  <c r="AC18" i="6"/>
  <c r="AB18" i="6"/>
  <c r="AA18" i="6"/>
  <c r="AC2" i="6"/>
  <c r="AB2" i="6"/>
  <c r="AA2" i="6"/>
  <c r="AC10" i="6"/>
  <c r="AB10" i="6"/>
  <c r="AA10" i="6"/>
  <c r="AC6" i="6"/>
  <c r="AB6" i="6"/>
  <c r="AA6" i="6"/>
  <c r="AC16" i="6"/>
  <c r="AB16" i="6"/>
  <c r="AA16" i="6"/>
  <c r="AC8" i="6"/>
  <c r="AB8" i="6"/>
  <c r="AA8" i="6"/>
  <c r="AC11" i="6"/>
  <c r="AB11" i="6"/>
  <c r="AA11" i="6"/>
  <c r="AC9" i="6"/>
  <c r="AB9" i="6"/>
  <c r="AA9" i="6"/>
  <c r="AC4" i="6"/>
  <c r="AB4" i="6"/>
  <c r="AA4" i="6"/>
  <c r="AC19" i="6"/>
  <c r="AB19" i="6"/>
  <c r="AA19" i="6"/>
  <c r="AC7" i="6"/>
  <c r="AB7" i="6"/>
  <c r="AA7" i="6"/>
  <c r="AC21" i="6"/>
  <c r="AB21" i="6"/>
  <c r="AA21" i="6"/>
  <c r="AA31" i="5"/>
  <c r="AB31" i="5"/>
  <c r="AC31" i="5"/>
  <c r="AA32" i="5"/>
  <c r="AB32" i="5"/>
  <c r="AC32" i="5"/>
  <c r="AA33" i="5"/>
  <c r="AB33" i="5"/>
  <c r="AC33" i="5"/>
  <c r="AA34" i="5"/>
  <c r="AB34" i="5"/>
  <c r="AC34" i="5"/>
  <c r="AA35" i="5"/>
  <c r="AB35" i="5"/>
  <c r="AC35" i="5"/>
  <c r="AA36" i="5"/>
  <c r="AB36" i="5"/>
  <c r="AC36" i="5"/>
  <c r="AA26" i="5"/>
  <c r="AB26" i="5"/>
  <c r="AC26" i="5"/>
  <c r="AA27" i="5"/>
  <c r="AB27" i="5"/>
  <c r="AC27" i="5"/>
  <c r="AA28" i="5"/>
  <c r="AB28" i="5"/>
  <c r="AC28" i="5"/>
  <c r="AA29" i="5"/>
  <c r="AB29" i="5"/>
  <c r="AC29" i="5"/>
  <c r="AA30" i="5"/>
  <c r="AB30" i="5"/>
  <c r="AC30" i="5"/>
  <c r="AA11" i="5"/>
  <c r="AB11" i="5"/>
  <c r="AC11" i="5"/>
  <c r="AA18" i="5"/>
  <c r="AB18" i="5"/>
  <c r="AC18" i="5"/>
  <c r="AA16" i="5"/>
  <c r="AB16" i="5"/>
  <c r="AC16" i="5"/>
  <c r="AA3" i="5"/>
  <c r="AB3" i="5"/>
  <c r="AC3" i="5"/>
  <c r="AA6" i="5"/>
  <c r="AB6" i="5"/>
  <c r="AC6" i="5"/>
  <c r="AA5" i="5"/>
  <c r="AB5" i="5"/>
  <c r="AC5" i="5"/>
  <c r="AA17" i="5"/>
  <c r="AB17" i="5"/>
  <c r="AC17" i="5"/>
  <c r="AA14" i="5"/>
  <c r="AB14" i="5"/>
  <c r="AC14" i="5"/>
  <c r="AA19" i="5"/>
  <c r="AB19" i="5"/>
  <c r="AC19" i="5"/>
  <c r="AA7" i="5"/>
  <c r="AB7" i="5"/>
  <c r="AC7" i="5"/>
  <c r="AA2" i="5"/>
  <c r="AB2" i="5"/>
  <c r="AC2" i="5"/>
  <c r="AA12" i="5"/>
  <c r="AB12" i="5"/>
  <c r="AC12" i="5"/>
  <c r="AA9" i="5"/>
  <c r="AB9" i="5"/>
  <c r="AC9" i="5"/>
  <c r="AA10" i="5"/>
  <c r="AB10" i="5"/>
  <c r="AC10" i="5"/>
  <c r="AA13" i="5"/>
  <c r="AB13" i="5"/>
  <c r="AC13" i="5"/>
  <c r="AA15" i="5"/>
  <c r="AB15" i="5"/>
  <c r="AC15" i="5"/>
  <c r="AA20" i="5"/>
  <c r="AB20" i="5"/>
  <c r="AC20" i="5"/>
  <c r="AA21" i="5"/>
  <c r="AB21" i="5"/>
  <c r="AC21" i="5"/>
  <c r="AA22" i="5"/>
  <c r="AB22" i="5"/>
  <c r="AC22" i="5"/>
  <c r="AA23" i="5"/>
  <c r="AB23" i="5"/>
  <c r="AC23" i="5"/>
  <c r="AA24" i="5"/>
  <c r="AB24" i="5"/>
  <c r="AC24" i="5"/>
  <c r="AA25" i="5"/>
  <c r="AB25" i="5"/>
  <c r="AC25" i="5"/>
  <c r="AC8" i="5"/>
  <c r="AB8" i="5"/>
  <c r="AA8" i="5"/>
  <c r="A25" i="5" l="1"/>
  <c r="A17" i="6"/>
  <c r="A15" i="6"/>
  <c r="A8" i="6"/>
  <c r="A21" i="6"/>
  <c r="A18" i="6"/>
  <c r="A10" i="6"/>
  <c r="A30" i="6"/>
  <c r="A19" i="6"/>
  <c r="A20" i="6"/>
  <c r="A32" i="6"/>
  <c r="A6" i="6"/>
  <c r="A23" i="6"/>
  <c r="A22" i="6"/>
  <c r="A33" i="6"/>
  <c r="A5" i="6"/>
  <c r="A16" i="6"/>
  <c r="A28" i="6"/>
  <c r="A36" i="6"/>
  <c r="A7" i="6"/>
  <c r="A9" i="6"/>
  <c r="A29" i="6"/>
  <c r="A3" i="6"/>
  <c r="A13" i="6"/>
  <c r="A25" i="6"/>
  <c r="A12" i="6"/>
  <c r="A11" i="6"/>
  <c r="A31" i="6"/>
  <c r="A4" i="6"/>
  <c r="A14" i="6"/>
  <c r="A26" i="6"/>
  <c r="A34" i="6"/>
  <c r="A24" i="6"/>
  <c r="A2" i="6"/>
  <c r="A27" i="6"/>
  <c r="A35" i="6"/>
  <c r="A24" i="5"/>
  <c r="A10" i="5"/>
  <c r="A18" i="5"/>
  <c r="A26" i="5"/>
  <c r="A19" i="5"/>
  <c r="A21" i="5"/>
  <c r="A17" i="5"/>
  <c r="A20" i="5"/>
  <c r="A4" i="5"/>
  <c r="A35" i="5"/>
  <c r="A32" i="5"/>
  <c r="A9" i="5"/>
  <c r="A31" i="5"/>
  <c r="A3" i="5"/>
  <c r="A29" i="5"/>
  <c r="A27" i="5"/>
  <c r="A36" i="5"/>
  <c r="A6" i="5"/>
  <c r="A2" i="5"/>
  <c r="A12" i="5"/>
  <c r="A28" i="5"/>
  <c r="A15" i="5"/>
  <c r="A7" i="5"/>
  <c r="A30" i="5"/>
  <c r="A33" i="5"/>
  <c r="A13" i="5"/>
  <c r="A5" i="5"/>
  <c r="A34" i="5"/>
  <c r="A23" i="5"/>
  <c r="A8" i="5"/>
  <c r="A11" i="5"/>
  <c r="A22" i="5"/>
  <c r="A14" i="5"/>
  <c r="A16" i="5"/>
</calcChain>
</file>

<file path=xl/sharedStrings.xml><?xml version="1.0" encoding="utf-8"?>
<sst xmlns="http://schemas.openxmlformats.org/spreadsheetml/2006/main" count="154" uniqueCount="118">
  <si>
    <t>Rank</t>
  </si>
  <si>
    <t>First Name</t>
  </si>
  <si>
    <t>Surname</t>
  </si>
  <si>
    <t>Knype Pool 5</t>
  </si>
  <si>
    <t>** Wildcard **</t>
  </si>
  <si>
    <t>Total</t>
  </si>
  <si>
    <t>Best 6</t>
  </si>
  <si>
    <t>No Run</t>
  </si>
  <si>
    <t xml:space="preserve">Barry </t>
  </si>
  <si>
    <t>John</t>
  </si>
  <si>
    <t xml:space="preserve">Samuel </t>
  </si>
  <si>
    <t>Cross</t>
  </si>
  <si>
    <t xml:space="preserve">Gareth </t>
  </si>
  <si>
    <t>Harries</t>
  </si>
  <si>
    <t>Dave</t>
  </si>
  <si>
    <t>Bailey</t>
  </si>
  <si>
    <t>Robert</t>
  </si>
  <si>
    <t>Burns</t>
  </si>
  <si>
    <t>Mark</t>
  </si>
  <si>
    <t>Parker</t>
  </si>
  <si>
    <t>James</t>
  </si>
  <si>
    <t>Flowers</t>
  </si>
  <si>
    <t>Fraser</t>
  </si>
  <si>
    <t>Page</t>
  </si>
  <si>
    <t xml:space="preserve">Ian </t>
  </si>
  <si>
    <t>Fothergill</t>
  </si>
  <si>
    <t>Ruth</t>
  </si>
  <si>
    <t>Sheperd-Cole</t>
  </si>
  <si>
    <t xml:space="preserve">Rebecca </t>
  </si>
  <si>
    <t>Stringer</t>
  </si>
  <si>
    <t>Helen</t>
  </si>
  <si>
    <t>Clayton</t>
  </si>
  <si>
    <t>Emma</t>
  </si>
  <si>
    <t>Brydges</t>
  </si>
  <si>
    <t>Massey Smith</t>
  </si>
  <si>
    <t xml:space="preserve">Amy </t>
  </si>
  <si>
    <t>Carney</t>
  </si>
  <si>
    <t>Katie</t>
  </si>
  <si>
    <t>Brooks</t>
  </si>
  <si>
    <t>Karen</t>
  </si>
  <si>
    <t>Mackintosh</t>
  </si>
  <si>
    <t>Joanne</t>
  </si>
  <si>
    <t xml:space="preserve">Karen </t>
  </si>
  <si>
    <t>Wynn</t>
  </si>
  <si>
    <t xml:space="preserve">Rachel </t>
  </si>
  <si>
    <t>Platt</t>
  </si>
  <si>
    <t>Matthews</t>
  </si>
  <si>
    <t>Sarah</t>
  </si>
  <si>
    <t>Kirkham</t>
  </si>
  <si>
    <t>Laura</t>
  </si>
  <si>
    <t>Beech</t>
  </si>
  <si>
    <t>Lianne</t>
  </si>
  <si>
    <t>Van Winsum</t>
  </si>
  <si>
    <t>Jayne</t>
  </si>
  <si>
    <t>Chesworth</t>
  </si>
  <si>
    <t xml:space="preserve">Leanne </t>
  </si>
  <si>
    <t>Abigail</t>
  </si>
  <si>
    <t>Smith</t>
  </si>
  <si>
    <t xml:space="preserve">Hannah </t>
  </si>
  <si>
    <t>Findlay</t>
  </si>
  <si>
    <t>Andrew</t>
  </si>
  <si>
    <t>Chaddock</t>
  </si>
  <si>
    <t>Kype 5</t>
  </si>
  <si>
    <t>Alsager 5 02.02.25</t>
  </si>
  <si>
    <t>Cheadle 5 30.03.25</t>
  </si>
  <si>
    <t>Wilmslow Half 23.03.25</t>
  </si>
  <si>
    <t>Nantwich 10K 16.03.25</t>
  </si>
  <si>
    <t>Stafford Half 23.03.25</t>
  </si>
  <si>
    <t>Alderley Bypass 10K 11.05.25</t>
  </si>
  <si>
    <t>Clayton 10K 14.05.25</t>
  </si>
  <si>
    <t>Buxton Half 25.05.25</t>
  </si>
  <si>
    <t>Cheadle 4 29.06.25</t>
  </si>
  <si>
    <t>Wilmslow 10K 13.07.25</t>
  </si>
  <si>
    <t>Trentham 10K 04.08.25</t>
  </si>
  <si>
    <t>Sandbach 10K 11.08.25</t>
  </si>
  <si>
    <t>Dave Clarke 5K 14.08.25</t>
  </si>
  <si>
    <t>Cheshire Half 14.09.25</t>
  </si>
  <si>
    <t>Potters Half 28.09.25</t>
  </si>
  <si>
    <t>Werrington 10K 12.10.25</t>
  </si>
  <si>
    <t>Conwy Half 16.11.25</t>
  </si>
  <si>
    <t>Flying Fox 10 03.11.25</t>
  </si>
  <si>
    <t>Pudding Run DATE TBC</t>
  </si>
  <si>
    <t xml:space="preserve">Marc </t>
  </si>
  <si>
    <t>Lawrence</t>
  </si>
  <si>
    <t xml:space="preserve">Jack </t>
  </si>
  <si>
    <t>Stewart</t>
  </si>
  <si>
    <t xml:space="preserve">Laura </t>
  </si>
  <si>
    <t>Venables</t>
  </si>
  <si>
    <t>Lynsey</t>
  </si>
  <si>
    <t>Pace</t>
  </si>
  <si>
    <t>Dave Clark 5K 14.08.25</t>
  </si>
  <si>
    <t>Christopher</t>
  </si>
  <si>
    <t>Turner</t>
  </si>
  <si>
    <t>Cheshire 10K 13.07.25</t>
  </si>
  <si>
    <t>Mccue</t>
  </si>
  <si>
    <t>Scott</t>
  </si>
  <si>
    <t xml:space="preserve">Lee </t>
  </si>
  <si>
    <t>Taylor</t>
  </si>
  <si>
    <t>Murphy</t>
  </si>
  <si>
    <t>Hayley</t>
  </si>
  <si>
    <t xml:space="preserve">Chadwick </t>
  </si>
  <si>
    <t>Kelly</t>
  </si>
  <si>
    <t>Burndred</t>
  </si>
  <si>
    <t>Congleton Half TBC</t>
  </si>
  <si>
    <t xml:space="preserve">Charlotte </t>
  </si>
  <si>
    <t>Lees</t>
  </si>
  <si>
    <t>Jason Peach</t>
  </si>
  <si>
    <t>Jennifer Pickering</t>
  </si>
  <si>
    <t>Peach</t>
  </si>
  <si>
    <t xml:space="preserve">Mark </t>
  </si>
  <si>
    <t>Payne</t>
  </si>
  <si>
    <t>Pickering</t>
  </si>
  <si>
    <t xml:space="preserve">Dawn </t>
  </si>
  <si>
    <t>McGovern</t>
  </si>
  <si>
    <t>Sophie</t>
  </si>
  <si>
    <t>Gardner</t>
  </si>
  <si>
    <t xml:space="preserve">Tony </t>
  </si>
  <si>
    <t>Dyche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</si>
</sst>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;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5" tint="-0.2499465926084170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45"/>
    </xf>
    <xf numFmtId="0" fontId="2" fillId="3" borderId="1" xfId="0" applyFont="1" applyFill="1" applyBorder="1" applyAlignment="1">
      <alignment horizontal="center" textRotation="45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textRotation="45"/>
    </xf>
    <xf numFmtId="0" fontId="2" fillId="5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45"/>
    </xf>
    <xf numFmtId="164" fontId="0" fillId="4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3" fillId="4" borderId="1" xfId="2" applyNumberFormat="1" applyFill="1" applyBorder="1" applyAlignment="1">
      <alignment horizontal="center"/>
    </xf>
    <xf numFmtId="0" fontId="0" fillId="0" borderId="1" xfId="0" applyBorder="1"/>
    <xf numFmtId="0" fontId="0" fillId="7" borderId="0" xfId="0" applyFill="1"/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portmaniacs.com/en/races/stafford-half-marathon-2025/67e00eb3-fdbc-4c66-ba75-4e2fac1f05d5/results/athlete/1232/results" TargetMode="External"/><Relationship Id="rId18" Type="http://schemas.openxmlformats.org/officeDocument/2006/relationships/hyperlink" Target="https://results.sporthive.com/events/7287074812786159872/races/1/bib/618" TargetMode="External"/><Relationship Id="rId26" Type="http://schemas.openxmlformats.org/officeDocument/2006/relationships/hyperlink" Target="https://buxtonhalf.niftyentries.com/Results/Buxton-Half-Marathon1/116/1" TargetMode="External"/><Relationship Id="rId3" Type="http://schemas.openxmlformats.org/officeDocument/2006/relationships/hyperlink" Target="https://www.niftyentries.com/Results/Alderley-Edge-Bypass-10K-2025/1127/1" TargetMode="External"/><Relationship Id="rId21" Type="http://schemas.openxmlformats.org/officeDocument/2006/relationships/hyperlink" Target="https://results.sporthive.com/events/7287074812786159872/races/1/bib/691" TargetMode="External"/><Relationship Id="rId34" Type="http://schemas.openxmlformats.org/officeDocument/2006/relationships/hyperlink" Target="mailto:https://my.raceresult.com/327664/" TargetMode="External"/><Relationship Id="rId7" Type="http://schemas.openxmlformats.org/officeDocument/2006/relationships/hyperlink" Target="https://results.sporthive.com/events/7311066233749635072/races/1/bib/171" TargetMode="External"/><Relationship Id="rId12" Type="http://schemas.openxmlformats.org/officeDocument/2006/relationships/hyperlink" Target="https://sportmaniacs.com/en/races/stafford-half-marathon-2025/67e00eb3-fdbc-4c66-ba75-4e2fac1f05d5/results/athlete/280/results" TargetMode="External"/><Relationship Id="rId17" Type="http://schemas.openxmlformats.org/officeDocument/2006/relationships/hyperlink" Target="https://results.sporthive.com/events/7287074812786159872/races/1/bib/750" TargetMode="External"/><Relationship Id="rId25" Type="http://schemas.openxmlformats.org/officeDocument/2006/relationships/hyperlink" Target="https://results.sporthive.com/events/7287074812786159872/races/1/bib/293" TargetMode="External"/><Relationship Id="rId33" Type="http://schemas.openxmlformats.org/officeDocument/2006/relationships/hyperlink" Target="https://buxtonhalf.niftyentries.com/Results/Buxton-Half-Marathon1/362/1" TargetMode="External"/><Relationship Id="rId2" Type="http://schemas.openxmlformats.org/officeDocument/2006/relationships/hyperlink" Target="https://www.niftyentries.com/Results/Alderley-Edge-Bypass-10K-2025/2362/1" TargetMode="External"/><Relationship Id="rId16" Type="http://schemas.openxmlformats.org/officeDocument/2006/relationships/hyperlink" Target="https://results.sporthive.com/events/7287074812786159872/races/1/bib/466" TargetMode="External"/><Relationship Id="rId20" Type="http://schemas.openxmlformats.org/officeDocument/2006/relationships/hyperlink" Target="https://results.sporthive.com/events/7287074812786159872/races/1/bib/223" TargetMode="External"/><Relationship Id="rId29" Type="http://schemas.openxmlformats.org/officeDocument/2006/relationships/hyperlink" Target="https://buxtonhalf.niftyentries.com/Results/Buxton-Half-Marathon1/132/1" TargetMode="External"/><Relationship Id="rId1" Type="http://schemas.openxmlformats.org/officeDocument/2006/relationships/hyperlink" Target="https://www.niftyentries.com/Results/Alderley-Edge-Bypass-10K-2025/2361/1" TargetMode="External"/><Relationship Id="rId6" Type="http://schemas.openxmlformats.org/officeDocument/2006/relationships/hyperlink" Target="https://run-northwest.niftyentries.com/Results/Alderley-Edge-Bypass-10K-2025/1152/1" TargetMode="External"/><Relationship Id="rId11" Type="http://schemas.openxmlformats.org/officeDocument/2006/relationships/hyperlink" Target="https://results.sporthive.com/events/7328492402128192256/races/1/bib/294" TargetMode="External"/><Relationship Id="rId24" Type="http://schemas.openxmlformats.org/officeDocument/2006/relationships/hyperlink" Target="https://results.sporthive.com/events/7287074812786159872/races/1/bib/958" TargetMode="External"/><Relationship Id="rId32" Type="http://schemas.openxmlformats.org/officeDocument/2006/relationships/hyperlink" Target="https://buxtonhalf.niftyentries.com/Results/Buxton-Half-Marathon1/479/1" TargetMode="External"/><Relationship Id="rId5" Type="http://schemas.openxmlformats.org/officeDocument/2006/relationships/hyperlink" Target="https://www.niftyentries.com/Results/Alderley-Edge-Bypass-10K-2025/1126/1" TargetMode="External"/><Relationship Id="rId15" Type="http://schemas.openxmlformats.org/officeDocument/2006/relationships/hyperlink" Target="https://sportmaniacs.com/en/races/stafford-half-marathon-2025/67e00eb3-fdbc-4c66-ba75-4e2fac1f05d5/results/athlete/1230/results" TargetMode="External"/><Relationship Id="rId23" Type="http://schemas.openxmlformats.org/officeDocument/2006/relationships/hyperlink" Target="https://results.sporthive.com/events/7287074812786159872/races/1/bib/247" TargetMode="External"/><Relationship Id="rId28" Type="http://schemas.openxmlformats.org/officeDocument/2006/relationships/hyperlink" Target="https://buxtonhalf.niftyentries.com/Results/Buxton-Half-Marathon1/148/1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results.sporthive.com/events/7328492402128192256/races/1/bib/222" TargetMode="External"/><Relationship Id="rId19" Type="http://schemas.openxmlformats.org/officeDocument/2006/relationships/hyperlink" Target="https://results.sporthive.com/events/7287074812786159872/races/1/bib/948" TargetMode="External"/><Relationship Id="rId31" Type="http://schemas.openxmlformats.org/officeDocument/2006/relationships/hyperlink" Target="https://buxtonhalf.niftyentries.com/Results/Buxton-Half-Marathon1/297/1" TargetMode="External"/><Relationship Id="rId4" Type="http://schemas.openxmlformats.org/officeDocument/2006/relationships/hyperlink" Target="https://www.niftyentries.com/Results/Alderley-Edge-Bypass-10K-2025/10204/1" TargetMode="External"/><Relationship Id="rId9" Type="http://schemas.openxmlformats.org/officeDocument/2006/relationships/hyperlink" Target="https://results.sporthive.com/events/7328492402128192256/races/1/bib/194" TargetMode="External"/><Relationship Id="rId14" Type="http://schemas.openxmlformats.org/officeDocument/2006/relationships/hyperlink" Target="https://sportmaniacs.com/en/races/stafford-half-marathon-2025/67e00eb3-fdbc-4c66-ba75-4e2fac1f05d5/results/athlete/1231/results" TargetMode="External"/><Relationship Id="rId22" Type="http://schemas.openxmlformats.org/officeDocument/2006/relationships/hyperlink" Target="https://results.sporthive.com/events/7287074812786159872/races/1/bib/250" TargetMode="External"/><Relationship Id="rId27" Type="http://schemas.openxmlformats.org/officeDocument/2006/relationships/hyperlink" Target="https://buxtonhalf.niftyentries.com/Results/Buxton-Half-Marathon1/147/1" TargetMode="External"/><Relationship Id="rId30" Type="http://schemas.openxmlformats.org/officeDocument/2006/relationships/hyperlink" Target="https://buxtonhalf.niftyentries.com/Results/Buxton-Half-Marathon1/131/1" TargetMode="External"/><Relationship Id="rId35" Type="http://schemas.openxmlformats.org/officeDocument/2006/relationships/hyperlink" Target="mailto:https://my.raceresult.com/327664/" TargetMode="External"/><Relationship Id="rId8" Type="http://schemas.openxmlformats.org/officeDocument/2006/relationships/hyperlink" Target="https://results.sporthive.com/events/7328492402128192256/races/1/bib/193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ilmslowrunningfestival.niftyentries.com/Results/Wilmslow-Running-Festival-2025/4969/1" TargetMode="External"/><Relationship Id="rId18" Type="http://schemas.openxmlformats.org/officeDocument/2006/relationships/hyperlink" Target="https://results.sporthive.com/events/7287074812786159872/races/1/bib/123" TargetMode="External"/><Relationship Id="rId26" Type="http://schemas.openxmlformats.org/officeDocument/2006/relationships/hyperlink" Target="https://results.sporthive.com/events/7287074812786159872/races/1/bib/549" TargetMode="External"/><Relationship Id="rId39" Type="http://schemas.openxmlformats.org/officeDocument/2006/relationships/hyperlink" Target="mailto:https://run-northwest.niftyentries.com/Results/Wilmslow-Summer-10K-2025/3072/1" TargetMode="External"/><Relationship Id="rId21" Type="http://schemas.openxmlformats.org/officeDocument/2006/relationships/hyperlink" Target="https://results.sporthive.com/events/7287074812786159872/races/1/bib/250" TargetMode="External"/><Relationship Id="rId34" Type="http://schemas.openxmlformats.org/officeDocument/2006/relationships/hyperlink" Target="https://results.sporthive.com/events/7287074812786159872/races/1/bib/680" TargetMode="External"/><Relationship Id="rId42" Type="http://schemas.openxmlformats.org/officeDocument/2006/relationships/hyperlink" Target="mailto:https://results.runthrough.co.uk/myresults.aspx?uid=16487-5460-2-984173" TargetMode="External"/><Relationship Id="rId7" Type="http://schemas.openxmlformats.org/officeDocument/2006/relationships/hyperlink" Target="https://run-northwest.niftyentries.com/Results/Alderley-Edge-Bypass-10K-2025/1479/1" TargetMode="External"/><Relationship Id="rId2" Type="http://schemas.openxmlformats.org/officeDocument/2006/relationships/hyperlink" Target="https://run-northwest.niftyentries.com/Results/Alderley-Edge-Bypass-10K-2025/11580/1" TargetMode="External"/><Relationship Id="rId16" Type="http://schemas.openxmlformats.org/officeDocument/2006/relationships/hyperlink" Target="https://results.sporthive.com/events/7287074812786159872/races/1/bib/1098" TargetMode="External"/><Relationship Id="rId20" Type="http://schemas.openxmlformats.org/officeDocument/2006/relationships/hyperlink" Target="https://results.sporthive.com/events/7287074812786159872/races/1/bib/211" TargetMode="External"/><Relationship Id="rId29" Type="http://schemas.openxmlformats.org/officeDocument/2006/relationships/hyperlink" Target="https://results.sporthive.com/events/7287074812786159872/races/1/bib/617" TargetMode="External"/><Relationship Id="rId41" Type="http://schemas.openxmlformats.org/officeDocument/2006/relationships/hyperlink" Target="mailto:https://run-northwest.niftyentries.com/Results/Wilmslow-Summer-10K-2025/5229/1" TargetMode="External"/><Relationship Id="rId1" Type="http://schemas.openxmlformats.org/officeDocument/2006/relationships/hyperlink" Target="https://run-northwest.niftyentries.com/Results/Alderley-Edge-Bypass-10K-2025/11579/1" TargetMode="External"/><Relationship Id="rId6" Type="http://schemas.openxmlformats.org/officeDocument/2006/relationships/hyperlink" Target="https://run-northwest.niftyentries.com/Results/Alderley-Edge-Bypass-10K-2025/10043/1" TargetMode="External"/><Relationship Id="rId11" Type="http://schemas.openxmlformats.org/officeDocument/2006/relationships/hyperlink" Target="https://results.sporthive.com/events/7311066233749635072/races/1/bib/96" TargetMode="External"/><Relationship Id="rId24" Type="http://schemas.openxmlformats.org/officeDocument/2006/relationships/hyperlink" Target="https://results.sporthive.com/events/7287074812786159872/races/1/bib/471" TargetMode="External"/><Relationship Id="rId32" Type="http://schemas.openxmlformats.org/officeDocument/2006/relationships/hyperlink" Target="https://results.sporthive.com/events/7287074812786159872/races/1/bib/572" TargetMode="External"/><Relationship Id="rId37" Type="http://schemas.openxmlformats.org/officeDocument/2006/relationships/hyperlink" Target="https://buxtonhalf.niftyentries.com/Results/Buxton-Half-Marathon1/478/1" TargetMode="External"/><Relationship Id="rId40" Type="http://schemas.openxmlformats.org/officeDocument/2006/relationships/hyperlink" Target="mailto:https://run-northwest.niftyentries.com/Results/Wilmslow-Summer-10K-2025/3728/1" TargetMode="External"/><Relationship Id="rId5" Type="http://schemas.openxmlformats.org/officeDocument/2006/relationships/hyperlink" Target="https://run-northwest.niftyentries.com/Results/Alderley-Edge-Bypass-10K-2025/10044/1" TargetMode="External"/><Relationship Id="rId15" Type="http://schemas.openxmlformats.org/officeDocument/2006/relationships/hyperlink" Target="https://wilmslowrunningfestival.niftyentries.com/Results/Wilmslow-Running-Festival-2025/2119/1" TargetMode="External"/><Relationship Id="rId23" Type="http://schemas.openxmlformats.org/officeDocument/2006/relationships/hyperlink" Target="https://results.sporthive.com/events/7287074812786159872/races/1/bib/233" TargetMode="External"/><Relationship Id="rId28" Type="http://schemas.openxmlformats.org/officeDocument/2006/relationships/hyperlink" Target="https://results.sporthive.com/events/7287074812786159872/races/1/bib/1196" TargetMode="External"/><Relationship Id="rId36" Type="http://schemas.openxmlformats.org/officeDocument/2006/relationships/hyperlink" Target="https://buxtonhalf.niftyentries.com/Results/Buxton-Half-Marathon1/298/1" TargetMode="External"/><Relationship Id="rId10" Type="http://schemas.openxmlformats.org/officeDocument/2006/relationships/hyperlink" Target="https://results.sporthive.com/events/7311066233749635072/races/1/bib/31" TargetMode="External"/><Relationship Id="rId19" Type="http://schemas.openxmlformats.org/officeDocument/2006/relationships/hyperlink" Target="https://results.sporthive.com/events/7287074812786159872/races/1/bib/179" TargetMode="External"/><Relationship Id="rId31" Type="http://schemas.openxmlformats.org/officeDocument/2006/relationships/hyperlink" Target="https://results.sporthive.com/events/7287074812786159872/races/1/bib/498" TargetMode="External"/><Relationship Id="rId4" Type="http://schemas.openxmlformats.org/officeDocument/2006/relationships/hyperlink" Target="https://run-northwest.niftyentries.com/Results/Alderley-Edge-Bypass-10K-2025/2365/1" TargetMode="External"/><Relationship Id="rId9" Type="http://schemas.openxmlformats.org/officeDocument/2006/relationships/hyperlink" Target="https://run-northwest.niftyentries.com/Results/Alderley-Edge-Bypass-10K-2025/10045/1" TargetMode="External"/><Relationship Id="rId14" Type="http://schemas.openxmlformats.org/officeDocument/2006/relationships/hyperlink" Target="https://wilmslowrunningfestival.niftyentries.com/Results/Wilmslow-Running-Festival-2025/2118/1" TargetMode="External"/><Relationship Id="rId22" Type="http://schemas.openxmlformats.org/officeDocument/2006/relationships/hyperlink" Target="https://results.sporthive.com/events/7287074812786159872/races/1/bib/269" TargetMode="External"/><Relationship Id="rId27" Type="http://schemas.openxmlformats.org/officeDocument/2006/relationships/hyperlink" Target="https://results.sporthive.com/events/7287074812786159872/races/1/bib/526" TargetMode="External"/><Relationship Id="rId30" Type="http://schemas.openxmlformats.org/officeDocument/2006/relationships/hyperlink" Target="https://results.sporthive.com/events/7287074812786159872/races/1/bib/975" TargetMode="External"/><Relationship Id="rId35" Type="http://schemas.openxmlformats.org/officeDocument/2006/relationships/hyperlink" Target="https://results.sporthive.com/events/7287074812786159872/races/1/bib/225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run-northwest.niftyentries.com/Results/Alderley-Edge-Bypass-10K-2025/10046/1" TargetMode="External"/><Relationship Id="rId3" Type="http://schemas.openxmlformats.org/officeDocument/2006/relationships/hyperlink" Target="https://run-northwest.niftyentries.com/Results/Alderley-Edge-Bypass-10K-2025/2366/1" TargetMode="External"/><Relationship Id="rId12" Type="http://schemas.openxmlformats.org/officeDocument/2006/relationships/hyperlink" Target="https://wilmslowrunningfestival.niftyentries.com/Results/Wilmslow-Running-Festival-2025/3727/1" TargetMode="External"/><Relationship Id="rId17" Type="http://schemas.openxmlformats.org/officeDocument/2006/relationships/hyperlink" Target="https://results.sporthive.com/events/7287074812786159872/races/1/bib/582" TargetMode="External"/><Relationship Id="rId25" Type="http://schemas.openxmlformats.org/officeDocument/2006/relationships/hyperlink" Target="https://results.sporthive.com/events/7287074812786159872/races/1/bib/883" TargetMode="External"/><Relationship Id="rId33" Type="http://schemas.openxmlformats.org/officeDocument/2006/relationships/hyperlink" Target="https://results.sporthive.com/events/7287074812786159872/races/1/bib/219" TargetMode="External"/><Relationship Id="rId38" Type="http://schemas.openxmlformats.org/officeDocument/2006/relationships/hyperlink" Target="mailto:https://my.raceresult.com/32766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W23" sqref="W23"/>
    </sheetView>
  </sheetViews>
  <sheetFormatPr baseColWidth="10" defaultColWidth="8.83203125" defaultRowHeight="15" x14ac:dyDescent="0.2"/>
  <cols>
    <col min="1" max="1" width="5.33203125" bestFit="1" customWidth="1"/>
    <col min="2" max="2" width="13.83203125" customWidth="1"/>
    <col min="3" max="3" width="15.83203125" customWidth="1"/>
    <col min="4" max="4" width="7.33203125" customWidth="1"/>
    <col min="5" max="26" width="6.6640625" customWidth="1"/>
    <col min="27" max="27" width="8.6640625" customWidth="1"/>
    <col min="28" max="28" width="9.6640625" customWidth="1"/>
    <col min="29" max="29" width="8.6640625" customWidth="1"/>
  </cols>
  <sheetData>
    <row r="1" spans="1:29" ht="110" x14ac:dyDescent="0.2">
      <c r="A1" s="1" t="s">
        <v>0</v>
      </c>
      <c r="B1" s="5" t="s">
        <v>1</v>
      </c>
      <c r="C1" s="5" t="s">
        <v>2</v>
      </c>
      <c r="D1" s="2" t="s">
        <v>63</v>
      </c>
      <c r="E1" s="2" t="s">
        <v>3</v>
      </c>
      <c r="F1" s="2" t="s">
        <v>66</v>
      </c>
      <c r="G1" s="2" t="s">
        <v>67</v>
      </c>
      <c r="H1" s="2" t="s">
        <v>65</v>
      </c>
      <c r="I1" s="2" t="s">
        <v>64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93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103</v>
      </c>
      <c r="V1" s="2" t="s">
        <v>78</v>
      </c>
      <c r="W1" s="2" t="s">
        <v>79</v>
      </c>
      <c r="X1" s="2" t="s">
        <v>80</v>
      </c>
      <c r="Y1" s="2" t="s">
        <v>81</v>
      </c>
      <c r="Z1" s="3" t="s">
        <v>4</v>
      </c>
      <c r="AA1" s="1" t="s">
        <v>5</v>
      </c>
      <c r="AB1" s="6" t="s">
        <v>6</v>
      </c>
      <c r="AC1" s="1" t="s">
        <v>7</v>
      </c>
    </row>
    <row r="2" spans="1:29" x14ac:dyDescent="0.2">
      <c r="A2" s="4">
        <f t="shared" ref="A2:A36" si="0">RANK(AB2,AB$2:AB$36,0)</f>
        <v>1</v>
      </c>
      <c r="B2" s="7" t="s">
        <v>16</v>
      </c>
      <c r="C2" s="7" t="s">
        <v>94</v>
      </c>
      <c r="D2" s="8">
        <v>0</v>
      </c>
      <c r="E2" s="8">
        <v>0</v>
      </c>
      <c r="F2" s="8">
        <v>0</v>
      </c>
      <c r="G2" s="8">
        <v>0</v>
      </c>
      <c r="H2" s="8">
        <v>0</v>
      </c>
      <c r="I2" s="8">
        <v>0</v>
      </c>
      <c r="J2" s="19">
        <v>59.3</v>
      </c>
      <c r="K2" s="19">
        <v>72.94</v>
      </c>
      <c r="L2" s="19">
        <v>65.91</v>
      </c>
      <c r="M2" s="19">
        <v>73.59</v>
      </c>
      <c r="N2" s="8">
        <v>0</v>
      </c>
      <c r="O2" s="8">
        <v>0</v>
      </c>
      <c r="P2" s="8">
        <v>65.72</v>
      </c>
      <c r="Q2" s="8">
        <v>0</v>
      </c>
      <c r="R2" s="8">
        <v>114.62</v>
      </c>
      <c r="S2" s="8">
        <v>69.94</v>
      </c>
      <c r="T2" s="8">
        <v>68.78</v>
      </c>
      <c r="U2" s="8">
        <v>0</v>
      </c>
      <c r="V2" s="8">
        <v>0</v>
      </c>
      <c r="W2" s="8">
        <v>0</v>
      </c>
      <c r="X2" s="8">
        <v>0</v>
      </c>
      <c r="Y2" s="8">
        <v>70.8</v>
      </c>
      <c r="Z2" s="8">
        <v>75.430000000000007</v>
      </c>
      <c r="AA2" s="16">
        <f>SUM(D2:Z2)</f>
        <v>737.03</v>
      </c>
      <c r="AB2" s="18">
        <f>SUM(LARGE(D2:Z2,{1,2,3,4,5,6}))</f>
        <v>477.32</v>
      </c>
      <c r="AC2" s="9">
        <f>COUNTIF(D2:Z2,"&gt;0")</f>
        <v>10</v>
      </c>
    </row>
    <row r="3" spans="1:29" x14ac:dyDescent="0.2">
      <c r="A3" s="4">
        <f t="shared" si="0"/>
        <v>2</v>
      </c>
      <c r="B3" s="7" t="s">
        <v>95</v>
      </c>
      <c r="C3" s="7" t="s">
        <v>94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19">
        <v>64.430000000000007</v>
      </c>
      <c r="K3" s="19">
        <v>64.59</v>
      </c>
      <c r="L3" s="19">
        <v>55.09</v>
      </c>
      <c r="M3" s="19">
        <v>61.06</v>
      </c>
      <c r="N3" s="8">
        <v>0</v>
      </c>
      <c r="O3" s="8">
        <v>0</v>
      </c>
      <c r="P3" s="8">
        <v>53.48</v>
      </c>
      <c r="Q3" s="8">
        <v>0</v>
      </c>
      <c r="R3" s="8">
        <v>84.42</v>
      </c>
      <c r="S3" s="8">
        <v>54.4</v>
      </c>
      <c r="T3" s="8">
        <v>57.5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63.96</v>
      </c>
      <c r="AA3" s="16">
        <f>SUM(D3:Z3)</f>
        <v>558.93000000000006</v>
      </c>
      <c r="AB3" s="18">
        <f>SUM(LARGE(D3:Z3,{1,2,3,4,5,6}))</f>
        <v>395.96</v>
      </c>
      <c r="AC3" s="9">
        <f>COUNTIF(D3:Z3,"&gt;0")</f>
        <v>9</v>
      </c>
    </row>
    <row r="4" spans="1:29" x14ac:dyDescent="0.2">
      <c r="A4" s="4">
        <f t="shared" si="0"/>
        <v>5</v>
      </c>
      <c r="B4" s="7" t="s">
        <v>60</v>
      </c>
      <c r="C4" s="7" t="s">
        <v>61</v>
      </c>
      <c r="D4" s="19">
        <v>54.93</v>
      </c>
      <c r="E4" s="8">
        <v>0</v>
      </c>
      <c r="F4" s="8">
        <v>0</v>
      </c>
      <c r="G4" s="19">
        <v>53.8</v>
      </c>
      <c r="H4" s="8">
        <v>0</v>
      </c>
      <c r="I4" s="8">
        <v>0</v>
      </c>
      <c r="J4" s="19">
        <v>55.53</v>
      </c>
      <c r="K4" s="8">
        <v>0</v>
      </c>
      <c r="L4" s="19">
        <v>49.3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51.55</v>
      </c>
      <c r="U4" s="8">
        <v>0</v>
      </c>
      <c r="V4" s="8"/>
      <c r="W4" s="8">
        <v>0</v>
      </c>
      <c r="X4" s="8">
        <v>54.1</v>
      </c>
      <c r="Y4" s="8">
        <v>0</v>
      </c>
      <c r="Z4" s="8">
        <v>0</v>
      </c>
      <c r="AA4" s="16">
        <v>213.5</v>
      </c>
      <c r="AB4" s="18">
        <v>213.5</v>
      </c>
      <c r="AC4" s="9">
        <v>4</v>
      </c>
    </row>
    <row r="5" spans="1:29" x14ac:dyDescent="0.2">
      <c r="A5" s="4">
        <f t="shared" si="0"/>
        <v>10</v>
      </c>
      <c r="B5" s="7" t="s">
        <v>91</v>
      </c>
      <c r="C5" s="7" t="s">
        <v>92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19">
        <v>49.52</v>
      </c>
      <c r="J5" s="8">
        <v>0</v>
      </c>
      <c r="K5" s="19">
        <v>48.66</v>
      </c>
      <c r="L5" s="19">
        <v>44.85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16">
        <f t="shared" ref="AA5:AA36" si="1">SUM(D5:Z5)</f>
        <v>143.03</v>
      </c>
      <c r="AB5" s="18">
        <f>SUM(LARGE(D5:Z5,{1,2,3,4,5,6}))</f>
        <v>143.03</v>
      </c>
      <c r="AC5" s="9">
        <f t="shared" ref="AC5:AC36" si="2">COUNTIF(D5:Z5,"&gt;0")</f>
        <v>3</v>
      </c>
    </row>
    <row r="6" spans="1:29" x14ac:dyDescent="0.2">
      <c r="A6" s="4">
        <f t="shared" si="0"/>
        <v>12</v>
      </c>
      <c r="B6" s="7" t="s">
        <v>12</v>
      </c>
      <c r="C6" s="7" t="s">
        <v>13</v>
      </c>
      <c r="D6" s="19">
        <v>66.430000000000007</v>
      </c>
      <c r="E6" s="8">
        <v>0</v>
      </c>
      <c r="F6" s="8">
        <v>0</v>
      </c>
      <c r="G6" s="19">
        <v>66.42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16">
        <f t="shared" si="1"/>
        <v>132.85000000000002</v>
      </c>
      <c r="AB6" s="18">
        <f>SUM(LARGE(D6:Z6,{1,2,3,4,5,6}))</f>
        <v>132.85000000000002</v>
      </c>
      <c r="AC6" s="9">
        <f t="shared" si="2"/>
        <v>2</v>
      </c>
    </row>
    <row r="7" spans="1:29" x14ac:dyDescent="0.2">
      <c r="A7" s="4">
        <f t="shared" si="0"/>
        <v>7</v>
      </c>
      <c r="B7" s="7" t="s">
        <v>8</v>
      </c>
      <c r="C7" s="7" t="s">
        <v>9</v>
      </c>
      <c r="D7" s="19">
        <v>68.17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19">
        <v>61.25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64.47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16">
        <f t="shared" si="1"/>
        <v>193.89000000000001</v>
      </c>
      <c r="AB7" s="18">
        <f>SUM(LARGE(D7:Z7,{1,2,3,4,5,6}))</f>
        <v>193.89</v>
      </c>
      <c r="AC7" s="9">
        <f t="shared" si="2"/>
        <v>3</v>
      </c>
    </row>
    <row r="8" spans="1:29" x14ac:dyDescent="0.2">
      <c r="A8" s="4">
        <f t="shared" si="0"/>
        <v>6</v>
      </c>
      <c r="B8" s="7" t="s">
        <v>18</v>
      </c>
      <c r="C8" s="7" t="s">
        <v>19</v>
      </c>
      <c r="D8" s="19">
        <v>63.81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19">
        <v>62.92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68.77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16">
        <f t="shared" si="1"/>
        <v>195.5</v>
      </c>
      <c r="AB8" s="18">
        <f>SUM(LARGE(D8:Z8,{1,2,3,4,5,6}))</f>
        <v>195.5</v>
      </c>
      <c r="AC8" s="9">
        <f t="shared" si="2"/>
        <v>3</v>
      </c>
    </row>
    <row r="9" spans="1:29" x14ac:dyDescent="0.2">
      <c r="A9" s="4">
        <f t="shared" si="0"/>
        <v>13</v>
      </c>
      <c r="B9" s="7" t="s">
        <v>96</v>
      </c>
      <c r="C9" s="7" t="s">
        <v>97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9">
        <v>64.599999999999994</v>
      </c>
      <c r="K9" s="8">
        <v>0</v>
      </c>
      <c r="L9" s="19">
        <v>61.7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16">
        <f t="shared" si="1"/>
        <v>126.3</v>
      </c>
      <c r="AB9" s="18">
        <f>SUM(LARGE(D9:Z9,{1,2,3,4,5,6}))</f>
        <v>126.3</v>
      </c>
      <c r="AC9" s="9">
        <f t="shared" si="2"/>
        <v>2</v>
      </c>
    </row>
    <row r="10" spans="1:29" x14ac:dyDescent="0.2">
      <c r="A10" s="4">
        <f t="shared" si="0"/>
        <v>9</v>
      </c>
      <c r="B10" s="7" t="s">
        <v>16</v>
      </c>
      <c r="C10" s="7" t="s">
        <v>17</v>
      </c>
      <c r="D10" s="19">
        <v>57.76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9">
        <v>57.27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51.83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16">
        <f t="shared" si="1"/>
        <v>166.86</v>
      </c>
      <c r="AB10" s="18">
        <f>SUM(LARGE(D10:Z10,{1,2,3,4,5,6}))</f>
        <v>166.86</v>
      </c>
      <c r="AC10" s="9">
        <f t="shared" si="2"/>
        <v>3</v>
      </c>
    </row>
    <row r="11" spans="1:29" x14ac:dyDescent="0.2">
      <c r="A11" s="4">
        <f t="shared" si="0"/>
        <v>8</v>
      </c>
      <c r="B11" s="7" t="s">
        <v>82</v>
      </c>
      <c r="C11" s="7" t="s">
        <v>83</v>
      </c>
      <c r="D11" s="8"/>
      <c r="E11" s="8">
        <v>0</v>
      </c>
      <c r="F11" s="8">
        <v>0</v>
      </c>
      <c r="G11" s="19">
        <v>61</v>
      </c>
      <c r="H11" s="8">
        <v>0</v>
      </c>
      <c r="I11" s="8">
        <v>0</v>
      </c>
      <c r="J11" s="8">
        <v>0</v>
      </c>
      <c r="K11" s="8">
        <v>0</v>
      </c>
      <c r="L11" s="19">
        <v>53.66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65.66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16">
        <f t="shared" si="1"/>
        <v>180.32</v>
      </c>
      <c r="AB11" s="18">
        <f>SUM(LARGE(D11:Z11,{1,2,3,4,5,6}))</f>
        <v>180.32</v>
      </c>
      <c r="AC11" s="9">
        <f t="shared" si="2"/>
        <v>3</v>
      </c>
    </row>
    <row r="12" spans="1:29" x14ac:dyDescent="0.2">
      <c r="A12" s="4">
        <f t="shared" si="0"/>
        <v>3</v>
      </c>
      <c r="B12" s="7" t="s">
        <v>84</v>
      </c>
      <c r="C12" s="7" t="s">
        <v>85</v>
      </c>
      <c r="D12" s="8">
        <v>0</v>
      </c>
      <c r="E12" s="8">
        <v>0</v>
      </c>
      <c r="F12" s="8">
        <v>0</v>
      </c>
      <c r="G12" s="19">
        <v>54.71</v>
      </c>
      <c r="H12" s="8">
        <v>0</v>
      </c>
      <c r="I12" s="8">
        <v>0</v>
      </c>
      <c r="J12" s="8">
        <v>0</v>
      </c>
      <c r="K12" s="8">
        <v>0</v>
      </c>
      <c r="L12" s="19">
        <v>49.3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52.53</v>
      </c>
      <c r="U12" s="8">
        <v>0</v>
      </c>
      <c r="V12" s="8">
        <v>0</v>
      </c>
      <c r="W12" s="8">
        <v>0</v>
      </c>
      <c r="X12" s="8">
        <v>61.8</v>
      </c>
      <c r="Y12" s="8">
        <v>62.4</v>
      </c>
      <c r="Z12" s="8">
        <v>0</v>
      </c>
      <c r="AA12" s="16">
        <f t="shared" si="1"/>
        <v>280.73999999999995</v>
      </c>
      <c r="AB12" s="18">
        <f>SUM(LARGE(D12:Z12,{1,2,3,4,5,6}))</f>
        <v>280.74</v>
      </c>
      <c r="AC12" s="9">
        <f t="shared" si="2"/>
        <v>5</v>
      </c>
    </row>
    <row r="13" spans="1:29" x14ac:dyDescent="0.2">
      <c r="A13" s="4">
        <f t="shared" si="0"/>
        <v>4</v>
      </c>
      <c r="B13" s="7" t="s">
        <v>22</v>
      </c>
      <c r="C13" s="7" t="s">
        <v>23</v>
      </c>
      <c r="D13" s="19">
        <v>39.130000000000003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9">
        <v>37.950000000000003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67.42</v>
      </c>
      <c r="S13" s="8">
        <v>0</v>
      </c>
      <c r="T13" s="8">
        <v>34.520000000000003</v>
      </c>
      <c r="U13" s="8">
        <v>0</v>
      </c>
      <c r="V13" s="8">
        <v>0</v>
      </c>
      <c r="W13" s="8">
        <v>0</v>
      </c>
      <c r="X13" s="8">
        <v>0</v>
      </c>
      <c r="Y13" s="8">
        <v>37.44</v>
      </c>
      <c r="Z13" s="8">
        <v>0</v>
      </c>
      <c r="AA13" s="16">
        <f t="shared" si="1"/>
        <v>216.46</v>
      </c>
      <c r="AB13" s="18">
        <f>SUM(LARGE(D13:Z13,{1,2,3,4,5,6}))</f>
        <v>216.46</v>
      </c>
      <c r="AC13" s="9">
        <f t="shared" si="2"/>
        <v>5</v>
      </c>
    </row>
    <row r="14" spans="1:29" x14ac:dyDescent="0.2">
      <c r="A14" s="4">
        <f t="shared" si="0"/>
        <v>17</v>
      </c>
      <c r="B14" s="7" t="s">
        <v>14</v>
      </c>
      <c r="C14" s="7" t="s">
        <v>15</v>
      </c>
      <c r="D14" s="19">
        <v>69</v>
      </c>
      <c r="E14" s="8">
        <v>0</v>
      </c>
      <c r="F14" s="8">
        <v>0</v>
      </c>
      <c r="G14" s="8"/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16">
        <f t="shared" si="1"/>
        <v>69</v>
      </c>
      <c r="AB14" s="18">
        <f>SUM(LARGE(D14:Z14,{1,2,3,4,5,6}))</f>
        <v>69</v>
      </c>
      <c r="AC14" s="9">
        <f t="shared" si="2"/>
        <v>1</v>
      </c>
    </row>
    <row r="15" spans="1:29" x14ac:dyDescent="0.2">
      <c r="A15" s="4">
        <f t="shared" si="0"/>
        <v>14</v>
      </c>
      <c r="B15" s="7" t="s">
        <v>10</v>
      </c>
      <c r="C15" s="7" t="s">
        <v>11</v>
      </c>
      <c r="D15" s="19">
        <v>60.32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51.01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16">
        <f t="shared" si="1"/>
        <v>111.33</v>
      </c>
      <c r="AB15" s="18">
        <f>SUM(LARGE(D15:Z15,{1,2,3,4,5,6}))</f>
        <v>111.33</v>
      </c>
      <c r="AC15" s="9">
        <f t="shared" si="2"/>
        <v>2</v>
      </c>
    </row>
    <row r="16" spans="1:29" x14ac:dyDescent="0.2">
      <c r="A16" s="4">
        <f t="shared" si="0"/>
        <v>19</v>
      </c>
      <c r="B16" s="7" t="s">
        <v>24</v>
      </c>
      <c r="C16" s="7" t="s">
        <v>25</v>
      </c>
      <c r="D16" s="19">
        <v>48.46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16">
        <f t="shared" si="1"/>
        <v>48.46</v>
      </c>
      <c r="AB16" s="18">
        <f>SUM(LARGE(D16:Z16,{1,2,3,4,5,6}))</f>
        <v>48.46</v>
      </c>
      <c r="AC16" s="9">
        <f t="shared" si="2"/>
        <v>1</v>
      </c>
    </row>
    <row r="17" spans="1:29" x14ac:dyDescent="0.2">
      <c r="A17" s="4">
        <f t="shared" si="0"/>
        <v>15</v>
      </c>
      <c r="B17" s="7" t="s">
        <v>20</v>
      </c>
      <c r="C17" s="7" t="s">
        <v>21</v>
      </c>
      <c r="D17" s="19">
        <v>45.62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48.92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16">
        <f t="shared" si="1"/>
        <v>94.539999999999992</v>
      </c>
      <c r="AB17" s="18">
        <f>SUM(LARGE(D17:Z17,{1,2,3,4,5,6}))</f>
        <v>94.539999999999992</v>
      </c>
      <c r="AC17" s="9">
        <f t="shared" si="2"/>
        <v>2</v>
      </c>
    </row>
    <row r="18" spans="1:29" x14ac:dyDescent="0.2">
      <c r="A18" s="4">
        <f t="shared" si="0"/>
        <v>16</v>
      </c>
      <c r="B18" s="7" t="s">
        <v>106</v>
      </c>
      <c r="C18" s="7" t="s">
        <v>108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93.63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16">
        <f t="shared" si="1"/>
        <v>93.63</v>
      </c>
      <c r="AB18" s="18">
        <f>SUM(LARGE(D18:Z18,{1,2,3,4,5,6}))</f>
        <v>93.63</v>
      </c>
      <c r="AC18" s="9">
        <f t="shared" si="2"/>
        <v>1</v>
      </c>
    </row>
    <row r="19" spans="1:29" x14ac:dyDescent="0.2">
      <c r="A19" s="4">
        <f t="shared" si="0"/>
        <v>11</v>
      </c>
      <c r="B19" s="7" t="s">
        <v>109</v>
      </c>
      <c r="C19" s="7" t="s">
        <v>110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87.17</v>
      </c>
      <c r="S19" s="8">
        <v>0</v>
      </c>
      <c r="T19" s="8">
        <v>50.41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16">
        <f t="shared" si="1"/>
        <v>137.57999999999998</v>
      </c>
      <c r="AB19" s="18">
        <f>SUM(LARGE(D19:Z19,{1,2,3,4,5,6}))</f>
        <v>137.57999999999998</v>
      </c>
      <c r="AC19" s="9">
        <f t="shared" si="2"/>
        <v>2</v>
      </c>
    </row>
    <row r="20" spans="1:29" x14ac:dyDescent="0.2">
      <c r="A20" s="4">
        <f t="shared" si="0"/>
        <v>18</v>
      </c>
      <c r="B20" s="7" t="s">
        <v>116</v>
      </c>
      <c r="C20" s="7" t="s">
        <v>117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56.9</v>
      </c>
      <c r="X20" s="8">
        <v>0</v>
      </c>
      <c r="Y20" s="8">
        <v>0</v>
      </c>
      <c r="Z20" s="8">
        <v>0</v>
      </c>
      <c r="AA20" s="16">
        <f t="shared" si="1"/>
        <v>56.9</v>
      </c>
      <c r="AB20" s="18">
        <f>SUM(LARGE(D20:Z20,{1,2,3,4,5,6}))</f>
        <v>56.9</v>
      </c>
      <c r="AC20" s="9">
        <f t="shared" si="2"/>
        <v>1</v>
      </c>
    </row>
    <row r="21" spans="1:29" x14ac:dyDescent="0.2">
      <c r="A21" s="4">
        <f t="shared" si="0"/>
        <v>20</v>
      </c>
      <c r="B21" s="7"/>
      <c r="C21" s="7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/>
      <c r="X21" s="8">
        <v>0</v>
      </c>
      <c r="Y21" s="8">
        <v>0</v>
      </c>
      <c r="Z21" s="8">
        <v>0</v>
      </c>
      <c r="AA21" s="16">
        <f t="shared" si="1"/>
        <v>0</v>
      </c>
      <c r="AB21" s="18">
        <f>SUM(LARGE(D21:Z21,{1,2,3,4,5,6}))</f>
        <v>0</v>
      </c>
      <c r="AC21" s="9">
        <f t="shared" si="2"/>
        <v>0</v>
      </c>
    </row>
    <row r="22" spans="1:29" x14ac:dyDescent="0.2">
      <c r="A22" s="4">
        <f t="shared" si="0"/>
        <v>20</v>
      </c>
      <c r="B22" s="7"/>
      <c r="C22" s="7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16">
        <f t="shared" si="1"/>
        <v>0</v>
      </c>
      <c r="AB22" s="18">
        <f>SUM(LARGE(D22:Z22,{1,2,3,4,5,6}))</f>
        <v>0</v>
      </c>
      <c r="AC22" s="9">
        <f t="shared" si="2"/>
        <v>0</v>
      </c>
    </row>
    <row r="23" spans="1:29" x14ac:dyDescent="0.2">
      <c r="A23" s="4">
        <f t="shared" si="0"/>
        <v>20</v>
      </c>
      <c r="B23" s="7"/>
      <c r="C23" s="7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16">
        <f t="shared" si="1"/>
        <v>0</v>
      </c>
      <c r="AB23" s="18">
        <f>SUM(LARGE(D23:Z23,{1,2,3,4,5,6}))</f>
        <v>0</v>
      </c>
      <c r="AC23" s="9">
        <f t="shared" si="2"/>
        <v>0</v>
      </c>
    </row>
    <row r="24" spans="1:29" x14ac:dyDescent="0.2">
      <c r="A24" s="4">
        <f t="shared" si="0"/>
        <v>20</v>
      </c>
      <c r="B24" s="7"/>
      <c r="C24" s="7"/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6">
        <f t="shared" si="1"/>
        <v>0</v>
      </c>
      <c r="AB24" s="18">
        <f>SUM(LARGE(D24:Z24,{1,2,3,4,5,6}))</f>
        <v>0</v>
      </c>
      <c r="AC24" s="9">
        <f t="shared" si="2"/>
        <v>0</v>
      </c>
    </row>
    <row r="25" spans="1:29" x14ac:dyDescent="0.2">
      <c r="A25" s="4">
        <f t="shared" si="0"/>
        <v>20</v>
      </c>
      <c r="B25" s="7"/>
      <c r="C25" s="7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16">
        <f t="shared" si="1"/>
        <v>0</v>
      </c>
      <c r="AB25" s="18">
        <f>SUM(LARGE(D25:Z25,{1,2,3,4,5,6}))</f>
        <v>0</v>
      </c>
      <c r="AC25" s="9">
        <f t="shared" si="2"/>
        <v>0</v>
      </c>
    </row>
    <row r="26" spans="1:29" x14ac:dyDescent="0.2">
      <c r="A26" s="4">
        <f t="shared" si="0"/>
        <v>20</v>
      </c>
      <c r="B26" s="7"/>
      <c r="C26" s="7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16">
        <f t="shared" si="1"/>
        <v>0</v>
      </c>
      <c r="AB26" s="18">
        <f>SUM(LARGE(D26:Z26,{1,2,3,4,5,6}))</f>
        <v>0</v>
      </c>
      <c r="AC26" s="9">
        <f t="shared" si="2"/>
        <v>0</v>
      </c>
    </row>
    <row r="27" spans="1:29" x14ac:dyDescent="0.2">
      <c r="A27" s="4">
        <f t="shared" si="0"/>
        <v>20</v>
      </c>
      <c r="B27" s="7"/>
      <c r="C27" s="7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16">
        <f t="shared" si="1"/>
        <v>0</v>
      </c>
      <c r="AB27" s="18">
        <f>SUM(LARGE(D27:Z27,{1,2,3,4,5,6}))</f>
        <v>0</v>
      </c>
      <c r="AC27" s="9">
        <f t="shared" si="2"/>
        <v>0</v>
      </c>
    </row>
    <row r="28" spans="1:29" x14ac:dyDescent="0.2">
      <c r="A28" s="4">
        <f t="shared" si="0"/>
        <v>20</v>
      </c>
      <c r="B28" s="7"/>
      <c r="C28" s="7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16">
        <f t="shared" si="1"/>
        <v>0</v>
      </c>
      <c r="AB28" s="18">
        <f>SUM(LARGE(D28:Z28,{1,2,3,4,5,6}))</f>
        <v>0</v>
      </c>
      <c r="AC28" s="9">
        <f t="shared" si="2"/>
        <v>0</v>
      </c>
    </row>
    <row r="29" spans="1:29" x14ac:dyDescent="0.2">
      <c r="A29" s="4">
        <f t="shared" si="0"/>
        <v>20</v>
      </c>
      <c r="B29" s="7"/>
      <c r="C29" s="7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16">
        <f t="shared" si="1"/>
        <v>0</v>
      </c>
      <c r="AB29" s="18">
        <f>SUM(LARGE(D29:Z29,{1,2,3,4,5,6}))</f>
        <v>0</v>
      </c>
      <c r="AC29" s="9">
        <f t="shared" si="2"/>
        <v>0</v>
      </c>
    </row>
    <row r="30" spans="1:29" x14ac:dyDescent="0.2">
      <c r="A30" s="4">
        <f t="shared" si="0"/>
        <v>20</v>
      </c>
      <c r="B30" s="7"/>
      <c r="C30" s="7"/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16">
        <f t="shared" si="1"/>
        <v>0</v>
      </c>
      <c r="AB30" s="18">
        <f>SUM(LARGE(D30:Z30,{1,2,3,4,5,6}))</f>
        <v>0</v>
      </c>
      <c r="AC30" s="9">
        <f t="shared" si="2"/>
        <v>0</v>
      </c>
    </row>
    <row r="31" spans="1:29" x14ac:dyDescent="0.2">
      <c r="A31" s="4">
        <f t="shared" si="0"/>
        <v>20</v>
      </c>
      <c r="B31" s="7"/>
      <c r="C31" s="7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6">
        <f t="shared" si="1"/>
        <v>0</v>
      </c>
      <c r="AB31" s="18">
        <f>SUM(LARGE(D31:Z31,{1,2,3,4,5,6}))</f>
        <v>0</v>
      </c>
      <c r="AC31" s="9">
        <f t="shared" si="2"/>
        <v>0</v>
      </c>
    </row>
    <row r="32" spans="1:29" x14ac:dyDescent="0.2">
      <c r="A32" s="4">
        <f t="shared" si="0"/>
        <v>20</v>
      </c>
      <c r="B32" s="7"/>
      <c r="C32" s="7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16">
        <f t="shared" si="1"/>
        <v>0</v>
      </c>
      <c r="AB32" s="18">
        <f>SUM(LARGE(D32:Z32,{1,2,3,4,5,6}))</f>
        <v>0</v>
      </c>
      <c r="AC32" s="9">
        <f t="shared" si="2"/>
        <v>0</v>
      </c>
    </row>
    <row r="33" spans="1:29" x14ac:dyDescent="0.2">
      <c r="A33" s="4">
        <f t="shared" si="0"/>
        <v>20</v>
      </c>
      <c r="B33" s="7"/>
      <c r="C33" s="7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16">
        <f t="shared" si="1"/>
        <v>0</v>
      </c>
      <c r="AB33" s="18">
        <f>SUM(LARGE(D33:Z33,{1,2,3,4,5,6}))</f>
        <v>0</v>
      </c>
      <c r="AC33" s="9">
        <f t="shared" si="2"/>
        <v>0</v>
      </c>
    </row>
    <row r="34" spans="1:29" x14ac:dyDescent="0.2">
      <c r="A34" s="4">
        <f t="shared" si="0"/>
        <v>20</v>
      </c>
      <c r="B34" s="7"/>
      <c r="C34" s="7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16">
        <f t="shared" si="1"/>
        <v>0</v>
      </c>
      <c r="AB34" s="18">
        <f>SUM(LARGE(D34:Z34,{1,2,3,4,5,6}))</f>
        <v>0</v>
      </c>
      <c r="AC34" s="9">
        <f t="shared" si="2"/>
        <v>0</v>
      </c>
    </row>
    <row r="35" spans="1:29" x14ac:dyDescent="0.2">
      <c r="A35" s="4">
        <f t="shared" si="0"/>
        <v>20</v>
      </c>
      <c r="B35" s="7"/>
      <c r="C35" s="7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16">
        <f t="shared" si="1"/>
        <v>0</v>
      </c>
      <c r="AB35" s="18">
        <f>SUM(LARGE(D35:Z35,{1,2,3,4,5,6}))</f>
        <v>0</v>
      </c>
      <c r="AC35" s="9">
        <f t="shared" si="2"/>
        <v>0</v>
      </c>
    </row>
    <row r="36" spans="1:29" x14ac:dyDescent="0.2">
      <c r="A36" s="4">
        <f t="shared" si="0"/>
        <v>20</v>
      </c>
      <c r="B36" s="20"/>
      <c r="C36" s="20"/>
      <c r="D36" s="20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16">
        <f t="shared" si="1"/>
        <v>0</v>
      </c>
      <c r="AB36" s="18">
        <f>SUM(LARGE(D36:Z36,{1,2,3,4,5,6}))</f>
        <v>0</v>
      </c>
      <c r="AC36" s="9">
        <f t="shared" si="2"/>
        <v>0</v>
      </c>
    </row>
  </sheetData>
  <sortState xmlns:xlrd2="http://schemas.microsoft.com/office/spreadsheetml/2017/richdata2" ref="A2:AC36">
    <sortCondition descending="1" ref="AB2:AB36"/>
  </sortState>
  <hyperlinks>
    <hyperlink ref="J2" r:id="rId1" display="https://www.niftyentries.com/Results/Alderley-Edge-Bypass-10K-2025/2361/1" xr:uid="{6600C962-B12A-4C79-8069-BD355C92D4F7}"/>
    <hyperlink ref="J3" r:id="rId2" display="https://www.niftyentries.com/Results/Alderley-Edge-Bypass-10K-2025/2362/1" xr:uid="{8AFFF13E-8FF7-4B98-A4AF-578D68D0C08A}"/>
    <hyperlink ref="J4" r:id="rId3" display="https://www.niftyentries.com/Results/Alderley-Edge-Bypass-10K-2025/1127/1" xr:uid="{A4343AC0-9296-4D9C-A86D-1638D5ACD232}"/>
    <hyperlink ref="J10" r:id="rId4" display="https://www.niftyentries.com/Results/Alderley-Edge-Bypass-10K-2025/10204/1" xr:uid="{475BF0D3-689B-4084-A0F8-56B66E37EE4D}"/>
    <hyperlink ref="J13" r:id="rId5" display="https://www.niftyentries.com/Results/Alderley-Edge-Bypass-10K-2025/1126/1" xr:uid="{0527078E-C68D-4E13-9852-F768D89DDF03}"/>
    <hyperlink ref="J9" r:id="rId6" display="https://run-northwest.niftyentries.com/Results/Alderley-Edge-Bypass-10K-2025/1152/1" xr:uid="{898B3879-9105-4C3A-A51F-952A829FE279}"/>
    <hyperlink ref="I5" r:id="rId7" display="https://results.sporthive.com/events/7311066233749635072/races/1/bib/171" xr:uid="{19DBC60F-48E6-4824-B31F-B1F1E1922B46}"/>
    <hyperlink ref="K2" r:id="rId8" display="https://results.sporthive.com/events/7328492402128192256/races/1/bib/193" xr:uid="{27E71917-04F1-4248-9723-EF1FD1C9867D}"/>
    <hyperlink ref="K3" r:id="rId9" display="https://results.sporthive.com/events/7328492402128192256/races/1/bib/194" xr:uid="{DAD40113-D779-4137-9739-7BCACA30EF31}"/>
    <hyperlink ref="K8" r:id="rId10" display="https://results.sporthive.com/events/7328492402128192256/races/1/bib/222" xr:uid="{D4D8A26B-A246-4457-A40E-674EA239A475}"/>
    <hyperlink ref="K5" r:id="rId11" display="https://results.sporthive.com/events/7328492402128192256/races/1/bib/294" xr:uid="{5DD0555F-6083-453E-9561-DDC1FBEA21F4}"/>
    <hyperlink ref="G6" r:id="rId12" display="https://sportmaniacs.com/en/races/stafford-half-marathon-2025/67e00eb3-fdbc-4c66-ba75-4e2fac1f05d5/results/athlete/280/results" xr:uid="{7E063102-5B29-448B-BB7F-3DD191BF4E40}"/>
    <hyperlink ref="G4" r:id="rId13" display="https://sportmaniacs.com/en/races/stafford-half-marathon-2025/67e00eb3-fdbc-4c66-ba75-4e2fac1f05d5/results/athlete/1232/results" xr:uid="{3B5342B0-6D26-4875-BD75-1FCABD57757B}"/>
    <hyperlink ref="G12" r:id="rId14" display="https://sportmaniacs.com/en/races/stafford-half-marathon-2025/67e00eb3-fdbc-4c66-ba75-4e2fac1f05d5/results/athlete/1231/results" xr:uid="{70A3BE9C-B39D-4790-8B00-DEB3909D3382}"/>
    <hyperlink ref="G11" r:id="rId15" display="https://sportmaniacs.com/en/races/stafford-half-marathon-2025/67e00eb3-fdbc-4c66-ba75-4e2fac1f05d5/results/athlete/1230/results" xr:uid="{DD1DC7C4-3900-4AE4-A487-694AFE4C192C}"/>
    <hyperlink ref="D14" r:id="rId16" display="https://results.sporthive.com/events/7287074812786159872/races/1/bib/466" xr:uid="{0DABFD4A-44DB-481F-BC46-3B7EF9D932A1}"/>
    <hyperlink ref="D6" r:id="rId17" display="https://results.sporthive.com/events/7287074812786159872/races/1/bib/750" xr:uid="{D7D27112-6A78-4071-87A2-72092671DE30}"/>
    <hyperlink ref="D15" r:id="rId18" display="https://results.sporthive.com/events/7287074812786159872/races/1/bib/618" xr:uid="{3F02289E-8FB2-4998-A84F-B0DD81BD36C1}"/>
    <hyperlink ref="D8" r:id="rId19" display="https://results.sporthive.com/events/7287074812786159872/races/1/bib/948" xr:uid="{7CDA5C4A-0F17-4AAC-9B7B-599AA5A61151}"/>
    <hyperlink ref="D13" r:id="rId20" display="https://results.sporthive.com/events/7287074812786159872/races/1/bib/223" xr:uid="{46C0AF14-654C-4E9E-A3C4-9FE49EA25FA9}"/>
    <hyperlink ref="D16" r:id="rId21" display="https://results.sporthive.com/events/7287074812786159872/races/1/bib/691" xr:uid="{24DB33B3-F681-42D9-98C5-8C8481A90A55}"/>
    <hyperlink ref="D17" r:id="rId22" display="https://results.sporthive.com/events/7287074812786159872/races/1/bib/250" xr:uid="{A710DEA2-9C77-43DA-B4A4-4935A5478E02}"/>
    <hyperlink ref="D10" r:id="rId23" display="https://results.sporthive.com/events/7287074812786159872/races/1/bib/247" xr:uid="{AC98DA48-94C7-4423-93DF-FA25F967C0A2}"/>
    <hyperlink ref="D7" r:id="rId24" display="https://results.sporthive.com/events/7287074812786159872/races/1/bib/958" xr:uid="{95068FC9-8E62-47D5-A0E2-933FEAA25090}"/>
    <hyperlink ref="D4" r:id="rId25" display="https://results.sporthive.com/events/7287074812786159872/races/1/bib/293" xr:uid="{FD25C65C-9DB0-445F-9689-50E0F41D08AA}"/>
    <hyperlink ref="L9" r:id="rId26" display="https://buxtonhalf.niftyentries.com/Results/Buxton-Half-Marathon1/116/1" xr:uid="{D49F1FDB-525B-40F1-B0B9-C6AC7EB650FD}"/>
    <hyperlink ref="L2" r:id="rId27" display="https://buxtonhalf.niftyentries.com/Results/Buxton-Half-Marathon1/147/1" xr:uid="{E6C7B837-CF33-4CFA-BD91-CC738668E9F8}"/>
    <hyperlink ref="L3" r:id="rId28" display="https://buxtonhalf.niftyentries.com/Results/Buxton-Half-Marathon1/148/1" xr:uid="{C04625BF-BE61-4232-AE55-713615E81877}"/>
    <hyperlink ref="L7" r:id="rId29" display="https://buxtonhalf.niftyentries.com/Results/Buxton-Half-Marathon1/132/1" xr:uid="{012CB207-67DE-41EA-BB67-CCC2ED056074}"/>
    <hyperlink ref="L12" r:id="rId30" display="https://buxtonhalf.niftyentries.com/Results/Buxton-Half-Marathon1/131/1" xr:uid="{52CABB0F-4D93-40B6-BB1F-D5AAE19C591C}"/>
    <hyperlink ref="L4" r:id="rId31" display="https://buxtonhalf.niftyentries.com/Results/Buxton-Half-Marathon1/297/1" xr:uid="{DBE11DF4-8EE7-4DED-84EE-619462C48A18}"/>
    <hyperlink ref="L11" r:id="rId32" display="https://buxtonhalf.niftyentries.com/Results/Buxton-Half-Marathon1/479/1" xr:uid="{F407D947-C3DA-4F76-ABCD-30DFED00409B}"/>
    <hyperlink ref="L5" r:id="rId33" display="https://buxtonhalf.niftyentries.com/Results/Buxton-Half-Marathon1/362/1" xr:uid="{22EAD02F-CEFD-4055-A17D-689290EC1FAB}"/>
    <hyperlink ref="M2" r:id="rId34" display="mailto:https://my.raceresult.com/327664/" xr:uid="{BE30E551-5A30-4F21-BCF8-2C85B16B4896}"/>
    <hyperlink ref="M3" r:id="rId35" display="mailto:https://my.raceresult.com/327664/" xr:uid="{563E98EE-15DB-4472-8E96-47DD39353C5C}"/>
  </hyperlinks>
  <pageMargins left="0.7" right="0.7" top="0.75" bottom="0.75" header="0.3" footer="0.3"/>
  <pageSetup paperSize="9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6"/>
  <sheetViews>
    <sheetView tabSelected="1" workbookViewId="0">
      <selection activeCell="Y17" sqref="Y17"/>
    </sheetView>
  </sheetViews>
  <sheetFormatPr baseColWidth="10" defaultColWidth="8.83203125" defaultRowHeight="15" x14ac:dyDescent="0.2"/>
  <cols>
    <col min="1" max="1" width="5.33203125" bestFit="1" customWidth="1"/>
    <col min="2" max="2" width="18" customWidth="1"/>
    <col min="3" max="3" width="16" customWidth="1"/>
    <col min="4" max="4" width="6.83203125" customWidth="1"/>
    <col min="5" max="26" width="6.6640625" customWidth="1"/>
  </cols>
  <sheetData>
    <row r="1" spans="1:29" ht="110" x14ac:dyDescent="0.2">
      <c r="A1" s="10" t="s">
        <v>0</v>
      </c>
      <c r="B1" s="11" t="s">
        <v>1</v>
      </c>
      <c r="C1" s="11" t="s">
        <v>2</v>
      </c>
      <c r="D1" s="12" t="s">
        <v>63</v>
      </c>
      <c r="E1" s="12" t="s">
        <v>62</v>
      </c>
      <c r="F1" s="12" t="s">
        <v>66</v>
      </c>
      <c r="G1" s="12" t="s">
        <v>67</v>
      </c>
      <c r="H1" s="12" t="s">
        <v>65</v>
      </c>
      <c r="I1" s="12" t="s">
        <v>64</v>
      </c>
      <c r="J1" s="12" t="s">
        <v>68</v>
      </c>
      <c r="K1" s="12" t="s">
        <v>69</v>
      </c>
      <c r="L1" s="12" t="s">
        <v>70</v>
      </c>
      <c r="M1" s="12" t="s">
        <v>71</v>
      </c>
      <c r="N1" s="12" t="s">
        <v>93</v>
      </c>
      <c r="O1" s="12" t="s">
        <v>72</v>
      </c>
      <c r="P1" s="12" t="s">
        <v>73</v>
      </c>
      <c r="Q1" s="12" t="s">
        <v>74</v>
      </c>
      <c r="R1" s="12" t="s">
        <v>90</v>
      </c>
      <c r="S1" s="12" t="s">
        <v>76</v>
      </c>
      <c r="T1" s="12" t="s">
        <v>77</v>
      </c>
      <c r="U1" s="12" t="s">
        <v>103</v>
      </c>
      <c r="V1" s="12" t="s">
        <v>78</v>
      </c>
      <c r="W1" s="12" t="s">
        <v>79</v>
      </c>
      <c r="X1" s="12" t="s">
        <v>80</v>
      </c>
      <c r="Y1" s="12" t="s">
        <v>81</v>
      </c>
      <c r="Z1" s="15" t="s">
        <v>4</v>
      </c>
      <c r="AA1" s="10" t="s">
        <v>5</v>
      </c>
      <c r="AB1" s="13" t="s">
        <v>6</v>
      </c>
      <c r="AC1" s="10" t="s">
        <v>7</v>
      </c>
    </row>
    <row r="2" spans="1:29" x14ac:dyDescent="0.2">
      <c r="A2" s="14">
        <f t="shared" ref="A2:A36" si="0">RANK(AB2,AB$2:AB$36,0)</f>
        <v>7</v>
      </c>
      <c r="B2" s="7" t="s">
        <v>47</v>
      </c>
      <c r="C2" s="7" t="s">
        <v>48</v>
      </c>
      <c r="D2" s="19">
        <v>45.2</v>
      </c>
      <c r="E2" s="8">
        <v>0</v>
      </c>
      <c r="F2" s="8">
        <v>0</v>
      </c>
      <c r="G2" s="8">
        <v>0</v>
      </c>
      <c r="H2" s="8">
        <v>0</v>
      </c>
      <c r="I2" s="19">
        <v>42.79</v>
      </c>
      <c r="J2" s="19">
        <v>42.7</v>
      </c>
      <c r="K2" s="8">
        <v>0</v>
      </c>
      <c r="L2" s="19">
        <v>37.46</v>
      </c>
      <c r="M2" s="19">
        <v>42.25</v>
      </c>
      <c r="N2" s="19">
        <v>42.7</v>
      </c>
      <c r="O2" s="8">
        <v>0</v>
      </c>
      <c r="P2" s="8">
        <v>40.04</v>
      </c>
      <c r="Q2" s="8">
        <v>0</v>
      </c>
      <c r="R2" s="8">
        <v>0</v>
      </c>
      <c r="S2" s="8">
        <v>0</v>
      </c>
      <c r="T2" s="8">
        <v>41.94</v>
      </c>
      <c r="U2" s="8">
        <v>0</v>
      </c>
      <c r="V2" s="8">
        <v>46.03</v>
      </c>
      <c r="W2" s="8">
        <v>0</v>
      </c>
      <c r="X2" s="8">
        <v>0</v>
      </c>
      <c r="Y2" s="8">
        <v>0</v>
      </c>
      <c r="Z2" s="8">
        <v>0</v>
      </c>
      <c r="AA2" s="16">
        <f t="shared" ref="AA2:AA36" si="1">SUM(D2:Z2)</f>
        <v>381.11</v>
      </c>
      <c r="AB2" s="17">
        <f>SUM(LARGE(D2:Z2,{1,2,3,4,5,6}))</f>
        <v>261.67</v>
      </c>
      <c r="AC2" s="9">
        <f t="shared" ref="AC2:AC36" si="2">COUNTIF(D2:Z2,"&gt;0")</f>
        <v>9</v>
      </c>
    </row>
    <row r="3" spans="1:29" x14ac:dyDescent="0.2">
      <c r="A3" s="14">
        <f t="shared" si="0"/>
        <v>4</v>
      </c>
      <c r="B3" s="7" t="s">
        <v>28</v>
      </c>
      <c r="C3" s="7" t="s">
        <v>29</v>
      </c>
      <c r="D3" s="19">
        <v>62.17</v>
      </c>
      <c r="E3" s="8">
        <v>0</v>
      </c>
      <c r="F3" s="8">
        <v>0</v>
      </c>
      <c r="G3" s="8">
        <v>0</v>
      </c>
      <c r="H3" s="19">
        <v>61.5</v>
      </c>
      <c r="I3" s="8">
        <v>0</v>
      </c>
      <c r="J3" s="19">
        <v>62.43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/>
      <c r="T3" s="8">
        <v>62.6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62.2</v>
      </c>
      <c r="AA3" s="16">
        <f t="shared" si="1"/>
        <v>310.89999999999998</v>
      </c>
      <c r="AB3" s="17">
        <f>SUM(LARGE(D3:Z3,{1,2,3,4,5,6}))</f>
        <v>310.90000000000003</v>
      </c>
      <c r="AC3" s="9">
        <f t="shared" si="2"/>
        <v>5</v>
      </c>
    </row>
    <row r="4" spans="1:29" x14ac:dyDescent="0.2">
      <c r="A4" s="14">
        <f t="shared" si="0"/>
        <v>5</v>
      </c>
      <c r="B4" s="7" t="s">
        <v>30</v>
      </c>
      <c r="C4" s="7" t="s">
        <v>31</v>
      </c>
      <c r="D4" s="19">
        <v>62.15</v>
      </c>
      <c r="E4" s="8">
        <v>0</v>
      </c>
      <c r="F4" s="8">
        <v>0</v>
      </c>
      <c r="G4" s="8">
        <v>0</v>
      </c>
      <c r="H4" s="19">
        <v>61.5</v>
      </c>
      <c r="I4" s="8">
        <v>0</v>
      </c>
      <c r="J4" s="19">
        <v>62.43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/>
      <c r="T4" s="8">
        <v>62.6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62.2</v>
      </c>
      <c r="AA4" s="16">
        <f t="shared" si="1"/>
        <v>310.88</v>
      </c>
      <c r="AB4" s="17">
        <f>SUM(LARGE(D4:Z4,{1,2,3,4,5,6}))</f>
        <v>310.88</v>
      </c>
      <c r="AC4" s="9">
        <f t="shared" si="2"/>
        <v>5</v>
      </c>
    </row>
    <row r="5" spans="1:29" x14ac:dyDescent="0.2">
      <c r="A5" s="14">
        <f t="shared" si="0"/>
        <v>3</v>
      </c>
      <c r="B5" s="7" t="s">
        <v>32</v>
      </c>
      <c r="C5" s="7" t="s">
        <v>33</v>
      </c>
      <c r="D5" s="19">
        <v>57.36</v>
      </c>
      <c r="E5" s="8">
        <v>0</v>
      </c>
      <c r="F5" s="8">
        <v>0</v>
      </c>
      <c r="G5" s="8">
        <v>0</v>
      </c>
      <c r="H5" s="8">
        <v>0</v>
      </c>
      <c r="I5" s="19">
        <v>53.62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19">
        <v>52.58</v>
      </c>
      <c r="P5" s="8">
        <v>0</v>
      </c>
      <c r="Q5" s="8">
        <v>0</v>
      </c>
      <c r="R5" s="8">
        <v>0</v>
      </c>
      <c r="S5" s="8"/>
      <c r="T5" s="8">
        <v>52.9</v>
      </c>
      <c r="U5" s="8">
        <v>0</v>
      </c>
      <c r="V5" s="8">
        <v>0</v>
      </c>
      <c r="W5" s="8">
        <v>0</v>
      </c>
      <c r="X5" s="8">
        <v>54.27</v>
      </c>
      <c r="Y5" s="8">
        <v>56.33</v>
      </c>
      <c r="Z5" s="8">
        <v>57.62</v>
      </c>
      <c r="AA5" s="16">
        <f t="shared" si="1"/>
        <v>384.68</v>
      </c>
      <c r="AB5" s="17">
        <f>SUM(LARGE(D5:Z5,{1,2,3,4,5,6}))</f>
        <v>332.09999999999997</v>
      </c>
      <c r="AC5" s="9">
        <f t="shared" si="2"/>
        <v>7</v>
      </c>
    </row>
    <row r="6" spans="1:29" x14ac:dyDescent="0.2">
      <c r="A6" s="14">
        <f t="shared" si="0"/>
        <v>8</v>
      </c>
      <c r="B6" s="7" t="s">
        <v>26</v>
      </c>
      <c r="C6" s="7" t="s">
        <v>27</v>
      </c>
      <c r="D6" s="19">
        <v>62.43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19">
        <v>62.04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/>
      <c r="T6" s="8">
        <v>57.7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16">
        <f t="shared" si="1"/>
        <v>182.17000000000002</v>
      </c>
      <c r="AB6" s="17">
        <f>SUM(LARGE(D6:Z6,{1,2,3,4,5,6}))</f>
        <v>182.17000000000002</v>
      </c>
      <c r="AC6" s="9">
        <f t="shared" si="2"/>
        <v>3</v>
      </c>
    </row>
    <row r="7" spans="1:29" x14ac:dyDescent="0.2">
      <c r="A7" s="14">
        <f t="shared" si="0"/>
        <v>10</v>
      </c>
      <c r="B7" s="7" t="s">
        <v>28</v>
      </c>
      <c r="C7" s="7" t="s">
        <v>34</v>
      </c>
      <c r="D7" s="19">
        <v>54.94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9">
        <v>49.35</v>
      </c>
      <c r="P7" s="8">
        <v>0</v>
      </c>
      <c r="Q7" s="8">
        <v>0</v>
      </c>
      <c r="R7" s="8">
        <v>0</v>
      </c>
      <c r="S7" s="8"/>
      <c r="T7" s="8">
        <v>50.1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16">
        <f t="shared" si="1"/>
        <v>154.38999999999999</v>
      </c>
      <c r="AB7" s="17">
        <f>SUM(LARGE(D7:Z7,{1,2,3,4,5,6}))</f>
        <v>154.38999999999999</v>
      </c>
      <c r="AC7" s="9">
        <f t="shared" si="2"/>
        <v>3</v>
      </c>
    </row>
    <row r="8" spans="1:29" x14ac:dyDescent="0.2">
      <c r="A8" s="14">
        <f t="shared" si="0"/>
        <v>11</v>
      </c>
      <c r="B8" s="7" t="s">
        <v>55</v>
      </c>
      <c r="C8" s="7" t="s">
        <v>21</v>
      </c>
      <c r="D8" s="19">
        <v>49.68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19">
        <v>39.68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50.34</v>
      </c>
      <c r="Z8" s="8">
        <v>0</v>
      </c>
      <c r="AA8" s="16">
        <f t="shared" si="1"/>
        <v>139.69999999999999</v>
      </c>
      <c r="AB8" s="17">
        <f>SUM(LARGE(D8:Z8,{1,2,3,4,5,6}))</f>
        <v>139.70000000000002</v>
      </c>
      <c r="AC8" s="9">
        <f t="shared" si="2"/>
        <v>3</v>
      </c>
    </row>
    <row r="9" spans="1:29" x14ac:dyDescent="0.2">
      <c r="A9" s="14">
        <f t="shared" si="0"/>
        <v>6</v>
      </c>
      <c r="B9" s="7" t="s">
        <v>49</v>
      </c>
      <c r="C9" s="7" t="s">
        <v>50</v>
      </c>
      <c r="D9" s="19">
        <v>46.01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19">
        <v>42.82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50.64</v>
      </c>
      <c r="S9" s="8">
        <v>50.58</v>
      </c>
      <c r="T9" s="8">
        <v>47.75</v>
      </c>
      <c r="U9" s="8">
        <v>0</v>
      </c>
      <c r="V9" s="8">
        <v>0</v>
      </c>
      <c r="W9" s="8">
        <v>0</v>
      </c>
      <c r="X9" s="8">
        <v>49.23</v>
      </c>
      <c r="Y9" s="8">
        <v>0</v>
      </c>
      <c r="Z9" s="8">
        <v>0</v>
      </c>
      <c r="AA9" s="16">
        <f t="shared" si="1"/>
        <v>287.03000000000003</v>
      </c>
      <c r="AB9" s="17">
        <f>SUM(LARGE(D9:Z9,{1,2,3,4,5,6}))</f>
        <v>287.02999999999997</v>
      </c>
      <c r="AC9" s="9">
        <f t="shared" si="2"/>
        <v>6</v>
      </c>
    </row>
    <row r="10" spans="1:29" x14ac:dyDescent="0.2">
      <c r="A10" s="14">
        <f t="shared" si="0"/>
        <v>12</v>
      </c>
      <c r="B10" s="7" t="s">
        <v>56</v>
      </c>
      <c r="C10" s="7" t="s">
        <v>57</v>
      </c>
      <c r="D10" s="19">
        <v>41.3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9">
        <v>39.590000000000003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45.47</v>
      </c>
      <c r="Z10" s="8">
        <v>0</v>
      </c>
      <c r="AA10" s="16">
        <f t="shared" si="1"/>
        <v>126.36</v>
      </c>
      <c r="AB10" s="17">
        <f>SUM(LARGE(D10:Z10,{1,2,3,4,5,6}))</f>
        <v>126.36</v>
      </c>
      <c r="AC10" s="9">
        <f t="shared" si="2"/>
        <v>3</v>
      </c>
    </row>
    <row r="11" spans="1:29" x14ac:dyDescent="0.2">
      <c r="A11" s="14">
        <f t="shared" si="0"/>
        <v>29</v>
      </c>
      <c r="B11" s="7" t="s">
        <v>58</v>
      </c>
      <c r="C11" s="7" t="s">
        <v>59</v>
      </c>
      <c r="D11" s="19">
        <v>37.869999999999997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21"/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16">
        <f t="shared" si="1"/>
        <v>37.869999999999997</v>
      </c>
      <c r="AB11" s="17">
        <f>SUM(LARGE(D11:Z11,{1,2,3,4,5,6}))</f>
        <v>37.869999999999997</v>
      </c>
      <c r="AC11" s="9">
        <f t="shared" si="2"/>
        <v>1</v>
      </c>
    </row>
    <row r="12" spans="1:29" x14ac:dyDescent="0.2">
      <c r="A12" s="14">
        <f t="shared" si="0"/>
        <v>2</v>
      </c>
      <c r="B12" s="7" t="s">
        <v>39</v>
      </c>
      <c r="C12" s="7" t="s">
        <v>40</v>
      </c>
      <c r="D12" s="19">
        <v>68.319999999999993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66.58</v>
      </c>
      <c r="Q12" s="8">
        <v>67.930000000000007</v>
      </c>
      <c r="R12" s="8">
        <v>64.7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66.25</v>
      </c>
      <c r="Z12" s="8">
        <v>0</v>
      </c>
      <c r="AA12" s="16">
        <f t="shared" si="1"/>
        <v>333.78</v>
      </c>
      <c r="AB12" s="17">
        <f>SUM(LARGE(D12:Z12,{1,2,3,4,5,6}))</f>
        <v>333.78</v>
      </c>
      <c r="AC12" s="9">
        <f t="shared" si="2"/>
        <v>5</v>
      </c>
    </row>
    <row r="13" spans="1:29" x14ac:dyDescent="0.2">
      <c r="A13" s="14">
        <f t="shared" si="0"/>
        <v>1</v>
      </c>
      <c r="B13" s="7" t="s">
        <v>39</v>
      </c>
      <c r="C13" s="7" t="s">
        <v>98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9">
        <v>67.900000000000006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66.48</v>
      </c>
      <c r="Q13" s="8">
        <v>69.94</v>
      </c>
      <c r="R13" s="8">
        <v>67.8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67.33</v>
      </c>
      <c r="Z13" s="8">
        <v>0</v>
      </c>
      <c r="AA13" s="16">
        <f>SUM(D13:Z13)</f>
        <v>339.45</v>
      </c>
      <c r="AB13" s="17">
        <f>SUM(LARGE(D13:Z13,{1,2,3,4,5,6}))</f>
        <v>339.45</v>
      </c>
      <c r="AC13" s="9">
        <f t="shared" si="2"/>
        <v>5</v>
      </c>
    </row>
    <row r="14" spans="1:29" x14ac:dyDescent="0.2">
      <c r="A14" s="14">
        <f t="shared" si="0"/>
        <v>19</v>
      </c>
      <c r="B14" s="7" t="s">
        <v>86</v>
      </c>
      <c r="C14" s="7" t="s">
        <v>87</v>
      </c>
      <c r="D14" s="8">
        <v>0</v>
      </c>
      <c r="E14" s="8">
        <v>0</v>
      </c>
      <c r="F14" s="8">
        <v>0</v>
      </c>
      <c r="G14" s="8">
        <v>0</v>
      </c>
      <c r="H14" s="19">
        <v>66.569999999999993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16">
        <f t="shared" si="1"/>
        <v>66.569999999999993</v>
      </c>
      <c r="AB14" s="17">
        <f>SUM(LARGE(D14:Z14,{1,2,3,4,5,6}))</f>
        <v>66.569999999999993</v>
      </c>
      <c r="AC14" s="9">
        <f t="shared" si="2"/>
        <v>1</v>
      </c>
    </row>
    <row r="15" spans="1:29" x14ac:dyDescent="0.2">
      <c r="A15" s="14">
        <f t="shared" si="0"/>
        <v>21</v>
      </c>
      <c r="B15" s="7" t="s">
        <v>41</v>
      </c>
      <c r="C15" s="7" t="s">
        <v>15</v>
      </c>
      <c r="D15" s="19">
        <v>58.27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16">
        <f t="shared" si="1"/>
        <v>58.27</v>
      </c>
      <c r="AB15" s="17">
        <f>SUM(LARGE(D15:Z15,{1,2,3,4,5,6}))</f>
        <v>58.27</v>
      </c>
      <c r="AC15" s="9">
        <f t="shared" si="2"/>
        <v>1</v>
      </c>
    </row>
    <row r="16" spans="1:29" x14ac:dyDescent="0.2">
      <c r="A16" s="14">
        <f t="shared" si="0"/>
        <v>15</v>
      </c>
      <c r="B16" s="7" t="s">
        <v>44</v>
      </c>
      <c r="C16" s="7" t="s">
        <v>46</v>
      </c>
      <c r="D16" s="19">
        <v>55.4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50.49</v>
      </c>
      <c r="Z16" s="8">
        <v>0</v>
      </c>
      <c r="AA16" s="16">
        <f t="shared" si="1"/>
        <v>105.89</v>
      </c>
      <c r="AB16" s="17">
        <f>SUM(LARGE(D16:Z16,{1,2,3,4,5,6}))</f>
        <v>105.89</v>
      </c>
      <c r="AC16" s="9">
        <f t="shared" si="2"/>
        <v>2</v>
      </c>
    </row>
    <row r="17" spans="1:29" x14ac:dyDescent="0.2">
      <c r="A17" s="14">
        <f t="shared" si="0"/>
        <v>14</v>
      </c>
      <c r="B17" s="7" t="s">
        <v>35</v>
      </c>
      <c r="C17" s="7" t="s">
        <v>36</v>
      </c>
      <c r="D17" s="19">
        <v>54.84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/>
      <c r="T17" s="8">
        <v>51.8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16">
        <f t="shared" si="1"/>
        <v>106.64</v>
      </c>
      <c r="AB17" s="17">
        <f>SUM(LARGE(D17:Z17,{1,2,3,4,5,6}))</f>
        <v>106.64</v>
      </c>
      <c r="AC17" s="9">
        <f t="shared" si="2"/>
        <v>2</v>
      </c>
    </row>
    <row r="18" spans="1:29" x14ac:dyDescent="0.2">
      <c r="A18" s="14">
        <f t="shared" si="0"/>
        <v>22</v>
      </c>
      <c r="B18" s="7" t="s">
        <v>37</v>
      </c>
      <c r="C18" s="7" t="s">
        <v>38</v>
      </c>
      <c r="D18" s="19">
        <v>54.84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16">
        <f t="shared" si="1"/>
        <v>54.84</v>
      </c>
      <c r="AB18" s="17">
        <f>SUM(LARGE(D18:Z18,{1,2,3,4,5,6}))</f>
        <v>54.84</v>
      </c>
      <c r="AC18" s="9">
        <f t="shared" si="2"/>
        <v>1</v>
      </c>
    </row>
    <row r="19" spans="1:29" x14ac:dyDescent="0.2">
      <c r="A19" s="14">
        <f t="shared" si="0"/>
        <v>23</v>
      </c>
      <c r="B19" s="7" t="s">
        <v>42</v>
      </c>
      <c r="C19" s="7" t="s">
        <v>43</v>
      </c>
      <c r="D19" s="19">
        <v>54.2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16">
        <f t="shared" si="1"/>
        <v>54.2</v>
      </c>
      <c r="AB19" s="17">
        <f>SUM(LARGE(D19:Z19,{1,2,3,4,5,6}))</f>
        <v>54.2</v>
      </c>
      <c r="AC19" s="9">
        <f t="shared" si="2"/>
        <v>1</v>
      </c>
    </row>
    <row r="20" spans="1:29" x14ac:dyDescent="0.2">
      <c r="A20" s="14">
        <f t="shared" si="0"/>
        <v>24</v>
      </c>
      <c r="B20" s="7" t="s">
        <v>28</v>
      </c>
      <c r="C20" s="7" t="s">
        <v>11</v>
      </c>
      <c r="D20" s="19">
        <v>53.85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16">
        <f t="shared" si="1"/>
        <v>53.85</v>
      </c>
      <c r="AB20" s="17">
        <f>SUM(LARGE(D20:Z20,{1,2,3,4,5,6}))</f>
        <v>53.85</v>
      </c>
      <c r="AC20" s="9">
        <f t="shared" si="2"/>
        <v>1</v>
      </c>
    </row>
    <row r="21" spans="1:29" x14ac:dyDescent="0.2">
      <c r="A21" s="14">
        <f t="shared" si="0"/>
        <v>25</v>
      </c>
      <c r="B21" s="7" t="s">
        <v>44</v>
      </c>
      <c r="C21" s="7" t="s">
        <v>45</v>
      </c>
      <c r="D21" s="19">
        <v>52.04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6">
        <f t="shared" si="1"/>
        <v>52.04</v>
      </c>
      <c r="AB21" s="17">
        <f>SUM(LARGE(D21:Z21,{1,2,3,4,5,6}))</f>
        <v>52.04</v>
      </c>
      <c r="AC21" s="9">
        <f t="shared" si="2"/>
        <v>1</v>
      </c>
    </row>
    <row r="22" spans="1:29" x14ac:dyDescent="0.2">
      <c r="A22" s="14">
        <f t="shared" si="0"/>
        <v>17</v>
      </c>
      <c r="B22" s="7" t="s">
        <v>99</v>
      </c>
      <c r="C22" s="7" t="s">
        <v>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19">
        <v>47.48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49.6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16">
        <f t="shared" si="1"/>
        <v>97.08</v>
      </c>
      <c r="AB22" s="17">
        <f>SUM(LARGE(D22:Z22,{1,2,3,4,5,6}))</f>
        <v>97.08</v>
      </c>
      <c r="AC22" s="9">
        <f t="shared" si="2"/>
        <v>2</v>
      </c>
    </row>
    <row r="23" spans="1:29" x14ac:dyDescent="0.2">
      <c r="A23" s="14">
        <f t="shared" si="0"/>
        <v>16</v>
      </c>
      <c r="B23" s="7" t="s">
        <v>88</v>
      </c>
      <c r="C23" s="7" t="s">
        <v>89</v>
      </c>
      <c r="D23" s="8">
        <v>0</v>
      </c>
      <c r="E23" s="8">
        <v>0</v>
      </c>
      <c r="F23" s="8">
        <v>0</v>
      </c>
      <c r="G23" s="8">
        <v>0</v>
      </c>
      <c r="H23" s="19">
        <v>46.38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/>
      <c r="T23" s="8">
        <v>51.3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16">
        <f t="shared" si="1"/>
        <v>97.68</v>
      </c>
      <c r="AB23" s="17">
        <f>SUM(LARGE(D23:Z23,{1,2,3,4,5,6}))</f>
        <v>97.68</v>
      </c>
      <c r="AC23" s="9">
        <f t="shared" si="2"/>
        <v>2</v>
      </c>
    </row>
    <row r="24" spans="1:29" x14ac:dyDescent="0.2">
      <c r="A24" s="14">
        <f t="shared" si="0"/>
        <v>27</v>
      </c>
      <c r="B24" s="7" t="s">
        <v>53</v>
      </c>
      <c r="C24" s="7" t="s">
        <v>54</v>
      </c>
      <c r="D24" s="19">
        <v>44.22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6">
        <f t="shared" si="1"/>
        <v>44.22</v>
      </c>
      <c r="AB24" s="17">
        <f>SUM(LARGE(D24:Z24,{1,2,3,4,5,6}))</f>
        <v>44.22</v>
      </c>
      <c r="AC24" s="9">
        <f t="shared" si="2"/>
        <v>1</v>
      </c>
    </row>
    <row r="25" spans="1:29" x14ac:dyDescent="0.2">
      <c r="A25" s="14">
        <f t="shared" si="0"/>
        <v>28</v>
      </c>
      <c r="B25" s="7" t="s">
        <v>51</v>
      </c>
      <c r="C25" s="7" t="s">
        <v>52</v>
      </c>
      <c r="D25" s="19">
        <v>43.75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16">
        <f t="shared" si="1"/>
        <v>43.75</v>
      </c>
      <c r="AB25" s="17">
        <f>SUM(LARGE(D25:Z25,{1,2,3,4,5,6}))</f>
        <v>43.75</v>
      </c>
      <c r="AC25" s="9">
        <f t="shared" si="2"/>
        <v>1</v>
      </c>
    </row>
    <row r="26" spans="1:29" x14ac:dyDescent="0.2">
      <c r="A26" s="14">
        <f t="shared" si="0"/>
        <v>9</v>
      </c>
      <c r="B26" s="7" t="s">
        <v>101</v>
      </c>
      <c r="C26" s="7" t="s">
        <v>102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19">
        <v>42.53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40.700000000000003</v>
      </c>
      <c r="S26" s="8">
        <v>0</v>
      </c>
      <c r="T26" s="8">
        <v>42.04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44.65</v>
      </c>
      <c r="AA26" s="16">
        <f t="shared" si="1"/>
        <v>169.92000000000002</v>
      </c>
      <c r="AB26" s="17">
        <f>SUM(LARGE(D26:Z26,{1,2,3,4,5,6}))</f>
        <v>169.92000000000002</v>
      </c>
      <c r="AC26" s="9">
        <f t="shared" si="2"/>
        <v>4</v>
      </c>
    </row>
    <row r="27" spans="1:29" x14ac:dyDescent="0.2">
      <c r="A27" s="14">
        <f t="shared" si="0"/>
        <v>13</v>
      </c>
      <c r="B27" s="7" t="s">
        <v>104</v>
      </c>
      <c r="C27" s="7" t="s">
        <v>105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19">
        <v>41.29</v>
      </c>
      <c r="P27" s="8">
        <v>0</v>
      </c>
      <c r="Q27" s="8">
        <v>0</v>
      </c>
      <c r="R27" s="8">
        <v>40.49</v>
      </c>
      <c r="S27" s="8">
        <v>0</v>
      </c>
      <c r="T27" s="8">
        <v>39.159999999999997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16">
        <f t="shared" si="1"/>
        <v>120.94</v>
      </c>
      <c r="AB27" s="17">
        <f>SUM(LARGE(D27:Z27,{1,2,3,4,5,6}))</f>
        <v>120.94</v>
      </c>
      <c r="AC27" s="9">
        <f t="shared" si="2"/>
        <v>3</v>
      </c>
    </row>
    <row r="28" spans="1:29" x14ac:dyDescent="0.2">
      <c r="A28" s="14">
        <f t="shared" si="0"/>
        <v>20</v>
      </c>
      <c r="B28" s="7" t="s">
        <v>107</v>
      </c>
      <c r="C28" s="7" t="s">
        <v>111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59.6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16">
        <f t="shared" si="1"/>
        <v>59.6</v>
      </c>
      <c r="AB28" s="17">
        <f>SUM(LARGE(D28:Z28,{1,2,3,4,5,6}))</f>
        <v>59.6</v>
      </c>
      <c r="AC28" s="9">
        <f t="shared" si="2"/>
        <v>1</v>
      </c>
    </row>
    <row r="29" spans="1:29" x14ac:dyDescent="0.2">
      <c r="A29" s="14">
        <f t="shared" si="0"/>
        <v>26</v>
      </c>
      <c r="B29" s="7" t="s">
        <v>112</v>
      </c>
      <c r="C29" s="7" t="s">
        <v>113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50.64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16">
        <f t="shared" si="1"/>
        <v>50.64</v>
      </c>
      <c r="AB29" s="17">
        <f>SUM(LARGE(D29:Z29,{1,2,3,4,5,6}))</f>
        <v>50.64</v>
      </c>
      <c r="AC29" s="9">
        <f t="shared" si="2"/>
        <v>1</v>
      </c>
    </row>
    <row r="30" spans="1:29" x14ac:dyDescent="0.2">
      <c r="A30" s="14">
        <f t="shared" si="0"/>
        <v>18</v>
      </c>
      <c r="B30" s="7" t="s">
        <v>114</v>
      </c>
      <c r="C30" s="7" t="s">
        <v>115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/>
      <c r="S30" s="8">
        <v>0</v>
      </c>
      <c r="T30" s="8">
        <v>70.72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16">
        <f t="shared" si="1"/>
        <v>70.72</v>
      </c>
      <c r="AB30" s="17">
        <f>SUM(LARGE(D30:Z30,{1,2,3,4,5,6}))</f>
        <v>70.72</v>
      </c>
      <c r="AC30" s="9">
        <f t="shared" si="2"/>
        <v>1</v>
      </c>
    </row>
    <row r="31" spans="1:29" x14ac:dyDescent="0.2">
      <c r="A31" s="14">
        <f t="shared" si="0"/>
        <v>30</v>
      </c>
      <c r="B31" s="7"/>
      <c r="C31" s="7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6">
        <f t="shared" si="1"/>
        <v>0</v>
      </c>
      <c r="AB31" s="17">
        <f>SUM(LARGE(D31:Z31,{1,2,3,4,5,6}))</f>
        <v>0</v>
      </c>
      <c r="AC31" s="9">
        <f t="shared" si="2"/>
        <v>0</v>
      </c>
    </row>
    <row r="32" spans="1:29" x14ac:dyDescent="0.2">
      <c r="A32" s="14">
        <f t="shared" si="0"/>
        <v>30</v>
      </c>
      <c r="B32" s="7"/>
      <c r="C32" s="7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16">
        <f t="shared" si="1"/>
        <v>0</v>
      </c>
      <c r="AB32" s="17">
        <f>SUM(LARGE(D32:Z32,{1,2,3,4,5,6}))</f>
        <v>0</v>
      </c>
      <c r="AC32" s="9">
        <f t="shared" si="2"/>
        <v>0</v>
      </c>
    </row>
    <row r="33" spans="1:29" x14ac:dyDescent="0.2">
      <c r="A33" s="14">
        <f t="shared" si="0"/>
        <v>30</v>
      </c>
      <c r="B33" s="7"/>
      <c r="C33" s="7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16">
        <f t="shared" si="1"/>
        <v>0</v>
      </c>
      <c r="AB33" s="17">
        <f>SUM(LARGE(D33:Z33,{1,2,3,4,5,6}))</f>
        <v>0</v>
      </c>
      <c r="AC33" s="9">
        <f t="shared" si="2"/>
        <v>0</v>
      </c>
    </row>
    <row r="34" spans="1:29" x14ac:dyDescent="0.2">
      <c r="A34" s="14">
        <f t="shared" si="0"/>
        <v>30</v>
      </c>
      <c r="B34" s="7"/>
      <c r="C34" s="7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16">
        <f t="shared" si="1"/>
        <v>0</v>
      </c>
      <c r="AB34" s="17">
        <f>SUM(LARGE(D34:Z34,{1,2,3,4,5,6}))</f>
        <v>0</v>
      </c>
      <c r="AC34" s="9">
        <f t="shared" si="2"/>
        <v>0</v>
      </c>
    </row>
    <row r="35" spans="1:29" x14ac:dyDescent="0.2">
      <c r="A35" s="14">
        <f t="shared" si="0"/>
        <v>30</v>
      </c>
      <c r="B35" s="7"/>
      <c r="C35" s="7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16">
        <f t="shared" si="1"/>
        <v>0</v>
      </c>
      <c r="AB35" s="17">
        <f>SUM(LARGE(D35:Z35,{1,2,3,4,5,6}))</f>
        <v>0</v>
      </c>
      <c r="AC35" s="9">
        <f t="shared" si="2"/>
        <v>0</v>
      </c>
    </row>
    <row r="36" spans="1:29" x14ac:dyDescent="0.2">
      <c r="A36" s="14">
        <f t="shared" si="0"/>
        <v>30</v>
      </c>
      <c r="B36" s="7"/>
      <c r="C36" s="7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16">
        <f t="shared" si="1"/>
        <v>0</v>
      </c>
      <c r="AB36" s="17">
        <f>SUM(LARGE(D36:Z36,{1,2,3,4,5,6}))</f>
        <v>0</v>
      </c>
      <c r="AC36" s="9">
        <f t="shared" si="2"/>
        <v>0</v>
      </c>
    </row>
  </sheetData>
  <sortState xmlns:xlrd2="http://schemas.microsoft.com/office/spreadsheetml/2017/richdata2" ref="A2:AC36">
    <sortCondition descending="1" ref="AA2:AA36"/>
  </sortState>
  <hyperlinks>
    <hyperlink ref="J3" r:id="rId1" display="https://run-northwest.niftyentries.com/Results/Alderley-Edge-Bypass-10K-2025/11579/1" xr:uid="{15478668-C6A3-4A7F-A3D7-5A462AAF2FB9}"/>
    <hyperlink ref="J4" r:id="rId2" display="https://run-northwest.niftyentries.com/Results/Alderley-Edge-Bypass-10K-2025/11580/1" xr:uid="{A82D3F21-93E0-4F5D-914A-51D861E152C2}"/>
    <hyperlink ref="J2" r:id="rId3" display="https://run-northwest.niftyentries.com/Results/Alderley-Edge-Bypass-10K-2025/2366/1" xr:uid="{F1B49716-6EB6-4EC3-A5C8-6D8855B30778}"/>
    <hyperlink ref="J6" r:id="rId4" display="https://run-northwest.niftyentries.com/Results/Alderley-Edge-Bypass-10K-2025/2365/1" xr:uid="{6AAA1579-F71C-4040-81BB-22BC50EEDFD2}"/>
    <hyperlink ref="J8" r:id="rId5" display="https://run-northwest.niftyentries.com/Results/Alderley-Edge-Bypass-10K-2025/10044/1" xr:uid="{E08FBB7B-20CB-4EC4-8F69-CAC0C5531ED7}"/>
    <hyperlink ref="J10" r:id="rId6" display="https://run-northwest.niftyentries.com/Results/Alderley-Edge-Bypass-10K-2025/10043/1" xr:uid="{A7C74721-4A16-421E-835F-C216F818A939}"/>
    <hyperlink ref="J13" r:id="rId7" display="https://run-northwest.niftyentries.com/Results/Alderley-Edge-Bypass-10K-2025/1479/1" xr:uid="{BA1D4795-90C1-4B61-9634-727B4BA40542}"/>
    <hyperlink ref="J22" r:id="rId8" display="https://run-northwest.niftyentries.com/Results/Alderley-Edge-Bypass-10K-2025/10046/1" xr:uid="{A2BECFFC-298C-4B6C-89C8-DE9066CD67DB}"/>
    <hyperlink ref="J26" r:id="rId9" display="https://run-northwest.niftyentries.com/Results/Alderley-Edge-Bypass-10K-2025/10045/1" xr:uid="{7C064B00-80FB-487A-A545-9B016215ABC8}"/>
    <hyperlink ref="I5" r:id="rId10" display="https://results.sporthive.com/events/7311066233749635072/races/1/bib/31" xr:uid="{E9503DE0-3F0B-45B4-AA9C-CD1F8FF34772}"/>
    <hyperlink ref="I2" r:id="rId11" display="https://results.sporthive.com/events/7311066233749635072/races/1/bib/96" xr:uid="{3F6C7EEF-C03F-49D4-802C-786C647E26CD}"/>
    <hyperlink ref="H14" r:id="rId12" display="https://wilmslowrunningfestival.niftyentries.com/Results/Wilmslow-Running-Festival-2025/3727/1" xr:uid="{33F1FB8C-E31E-4350-BC6A-37B35B702945}"/>
    <hyperlink ref="H23" r:id="rId13" display="https://wilmslowrunningfestival.niftyentries.com/Results/Wilmslow-Running-Festival-2025/4969/1" xr:uid="{05A027F7-42E4-4331-A1AD-7F2B4C59F4D9}"/>
    <hyperlink ref="H3" r:id="rId14" display="https://wilmslowrunningfestival.niftyentries.com/Results/Wilmslow-Running-Festival-2025/2118/1" xr:uid="{0F5348FF-9511-4F16-902D-E99162DA5BFC}"/>
    <hyperlink ref="H4" r:id="rId15" display="https://wilmslowrunningfestival.niftyentries.com/Results/Wilmslow-Running-Festival-2025/2119/1" xr:uid="{28FBC6CD-413D-4BAD-8E4D-2C488D727C0C}"/>
    <hyperlink ref="D3" r:id="rId16" display="https://results.sporthive.com/events/7287074812786159872/races/1/bib/1098" xr:uid="{3B686217-E69B-46A4-A0B5-8CB5AF70AB62}"/>
    <hyperlink ref="D4" r:id="rId17" display="https://results.sporthive.com/events/7287074812786159872/races/1/bib/582" xr:uid="{6DE8DFC3-A081-4B04-8969-0E39A2ADA620}"/>
    <hyperlink ref="D2" r:id="rId18" display="https://results.sporthive.com/events/7287074812786159872/races/1/bib/123" xr:uid="{4BA72BAF-88F7-4F15-B6CC-FCF07DFE3447}"/>
    <hyperlink ref="D6" r:id="rId19" display="https://results.sporthive.com/events/7287074812786159872/races/1/bib/179" xr:uid="{2CF87435-FCF9-4455-900D-DD13939958BC}"/>
    <hyperlink ref="D5" r:id="rId20" display="https://results.sporthive.com/events/7287074812786159872/races/1/bib/211" xr:uid="{85779D68-4908-4063-8BBE-4ECF5EC61C91}"/>
    <hyperlink ref="D8" r:id="rId21" display="https://results.sporthive.com/events/7287074812786159872/races/1/bib/250" xr:uid="{CEE37492-97F2-4499-A035-1AC3DCE79D47}"/>
    <hyperlink ref="D10" r:id="rId22" display="https://results.sporthive.com/events/7287074812786159872/races/1/bib/269" xr:uid="{C927CCBD-2E7C-467D-9ADE-9F035C38CDB1}"/>
    <hyperlink ref="D12" r:id="rId23" display="https://results.sporthive.com/events/7287074812786159872/races/1/bib/233" xr:uid="{68F2F553-7F04-46C6-A6EF-D0DB746A17DA}"/>
    <hyperlink ref="D15" r:id="rId24" display="https://results.sporthive.com/events/7287074812786159872/races/1/bib/471" xr:uid="{1146C2DA-FA6D-4A78-A9F2-294C4977929A}"/>
    <hyperlink ref="D16" r:id="rId25" display="https://results.sporthive.com/events/7287074812786159872/races/1/bib/883" xr:uid="{3F546543-54EF-41A0-9486-87C94221D350}"/>
    <hyperlink ref="D17" r:id="rId26" display="https://results.sporthive.com/events/7287074812786159872/races/1/bib/549" xr:uid="{7BA11B02-210A-46A2-8947-9B9852E48713}"/>
    <hyperlink ref="D18" r:id="rId27" display="https://results.sporthive.com/events/7287074812786159872/races/1/bib/526" xr:uid="{CFBCD66E-8B85-4641-8C78-C5C6C60B9218}"/>
    <hyperlink ref="D19" r:id="rId28" display="https://results.sporthive.com/events/7287074812786159872/races/1/bib/1196" xr:uid="{4FFDE0ED-BB49-4E3B-A499-B349180DC3AA}"/>
    <hyperlink ref="D20" r:id="rId29" display="https://results.sporthive.com/events/7287074812786159872/races/1/bib/617" xr:uid="{D5BF2664-49D6-4761-BDCE-461045829D2D}"/>
    <hyperlink ref="D21" r:id="rId30" display="https://results.sporthive.com/events/7287074812786159872/races/1/bib/975" xr:uid="{30F5537B-F5C8-42A4-BA77-07B6D504DD27}"/>
    <hyperlink ref="D9" r:id="rId31" display="https://results.sporthive.com/events/7287074812786159872/races/1/bib/498" xr:uid="{40D98A40-9F25-40B6-A7B5-8F23EEA69DF9}"/>
    <hyperlink ref="D24" r:id="rId32" display="https://results.sporthive.com/events/7287074812786159872/races/1/bib/572" xr:uid="{6A9788F2-7FB0-46B6-9512-D9BE71A0E57C}"/>
    <hyperlink ref="D25" r:id="rId33" display="https://results.sporthive.com/events/7287074812786159872/races/1/bib/219" xr:uid="{56F2C0FE-E2E5-4C54-BCCE-8733BC14BAA5}"/>
    <hyperlink ref="D11" r:id="rId34" display="https://results.sporthive.com/events/7287074812786159872/races/1/bib/680" xr:uid="{5E1D8422-50D9-4C69-AF06-32DFF3F5D63B}"/>
    <hyperlink ref="D7" r:id="rId35" display="https://results.sporthive.com/events/7287074812786159872/races/1/bib/225" xr:uid="{44466E9F-0305-493A-AFCC-E2409CC39C8C}"/>
    <hyperlink ref="L2" r:id="rId36" display="https://buxtonhalf.niftyentries.com/Results/Buxton-Half-Marathon1/298/1" xr:uid="{CEADA4E6-FF0A-4171-93CB-CE40D0298FF8}"/>
    <hyperlink ref="L9" r:id="rId37" display="https://buxtonhalf.niftyentries.com/Results/Buxton-Half-Marathon1/478/1" xr:uid="{BFCB2152-86D2-4050-87A9-F9CCBCAD1130}"/>
    <hyperlink ref="M2" r:id="rId38" display="mailto:https://my.raceresult.com/327664/" xr:uid="{4A1D9598-AD91-44EE-8863-F8B20B8EE9D5}"/>
    <hyperlink ref="O7" r:id="rId39" display="mailto:https://run-northwest.niftyentries.com/Results/Wilmslow-Summer-10K-2025/3072/1" xr:uid="{8B6267DA-2B29-4533-B0A6-7DF8C9718C25}"/>
    <hyperlink ref="O27" r:id="rId40" display="mailto:https://run-northwest.niftyentries.com/Results/Wilmslow-Summer-10K-2025/3728/1" xr:uid="{03C02D0A-7ADC-495C-A043-84B8CCCC7EFF}"/>
    <hyperlink ref="O5" r:id="rId41" display="mailto:https://run-northwest.niftyentries.com/Results/Wilmslow-Summer-10K-2025/5229/1" xr:uid="{CE19764F-D55A-4CAE-891A-B778899848F5}"/>
    <hyperlink ref="N2" r:id="rId42" display="mailto:https://results.runthrough.co.uk/myresults.aspx?uid=16487-5460-2-984173" xr:uid="{A592239D-C544-4005-8C97-E0371906A76D}"/>
  </hyperlinks>
  <pageMargins left="0.7" right="0.7" top="0.75" bottom="0.75" header="0.3" footer="0.3"/>
  <pageSetup paperSize="9" orientation="portrait" horizontalDpi="360" verticalDpi="360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>Equity Housing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Hollins</dc:creator>
  <cp:lastModifiedBy>Gareth Harries</cp:lastModifiedBy>
  <cp:lastPrinted>2025-03-12T09:48:27Z</cp:lastPrinted>
  <dcterms:created xsi:type="dcterms:W3CDTF">2013-03-22T10:10:42Z</dcterms:created>
  <dcterms:modified xsi:type="dcterms:W3CDTF">2025-12-10T11:06:41Z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