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7"/>
  <workbookPr/>
  <mc:AlternateContent xmlns:mc="http://schemas.openxmlformats.org/markup-compatibility/2006">
    <mc:Choice Requires="x15">
      <x15ac:absPath xmlns:x15ac="http://schemas.microsoft.com/office/spreadsheetml/2010/11/ac" url="/Users/garethharries/Desktop/Club Championships/2026/"/>
    </mc:Choice>
  </mc:AlternateContent>
  <xr:revisionPtr revIDLastSave="0" documentId="8_{39AF9B93-E062-BC41-9E17-7D71E7EBF1D7}" xr6:coauthVersionLast="47" xr6:coauthVersionMax="47" xr10:uidLastSave="{00000000-0000-0000-0000-000000000000}"/>
  <bookViews>
    <workbookView xWindow="880" yWindow="600" windowWidth="27920" windowHeight="17400" activeTab="1" xr2:uid="{00000000-000D-0000-FFFF-FFFF00000000}"/>
  </bookViews>
  <sheets>
    <sheet name="Male" sheetId="5" r:id="rId1"/>
    <sheet name="Female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5" i="6" l="1"/>
  <c r="AB45" i="6"/>
  <c r="AA45" i="6"/>
  <c r="AC44" i="6"/>
  <c r="AB44" i="6"/>
  <c r="AA44" i="6"/>
  <c r="AC46" i="6"/>
  <c r="AB46" i="6"/>
  <c r="AA46" i="6"/>
  <c r="AC33" i="6"/>
  <c r="AB33" i="6"/>
  <c r="AA33" i="6"/>
  <c r="AC42" i="6"/>
  <c r="AB42" i="6"/>
  <c r="AA42" i="6"/>
  <c r="AC41" i="6"/>
  <c r="AB41" i="6"/>
  <c r="AA41" i="6"/>
  <c r="AC40" i="6"/>
  <c r="AB40" i="6"/>
  <c r="AA40" i="6"/>
  <c r="AC39" i="6"/>
  <c r="AB39" i="6"/>
  <c r="AA39" i="6"/>
  <c r="AC38" i="6"/>
  <c r="AB38" i="6"/>
  <c r="AA38" i="6"/>
  <c r="AC43" i="6"/>
  <c r="AB43" i="6"/>
  <c r="AA43" i="6"/>
  <c r="AC37" i="6"/>
  <c r="AB37" i="6"/>
  <c r="AA37" i="6"/>
  <c r="AC36" i="6"/>
  <c r="AB36" i="6"/>
  <c r="AA36" i="6"/>
  <c r="AB26" i="6" l="1" a="1"/>
  <c r="AB26" i="6" s="1"/>
  <c r="AB4" i="5" l="1"/>
  <c r="AA4" i="5"/>
  <c r="AA13" i="6"/>
  <c r="AC47" i="6"/>
  <c r="AB47" i="6"/>
  <c r="AA47" i="6"/>
  <c r="AC35" i="6"/>
  <c r="AB35" i="6"/>
  <c r="AA35" i="6"/>
  <c r="AC34" i="6"/>
  <c r="AB34" i="6"/>
  <c r="AA34" i="6"/>
  <c r="AC32" i="6"/>
  <c r="AB32" i="6"/>
  <c r="AA32" i="6"/>
  <c r="AC31" i="6"/>
  <c r="AB31" i="6"/>
  <c r="AA31" i="6"/>
  <c r="AC30" i="6"/>
  <c r="AB30" i="6"/>
  <c r="AA30" i="6"/>
  <c r="AC29" i="6"/>
  <c r="AB29" i="6"/>
  <c r="AA29" i="6"/>
  <c r="AC28" i="6"/>
  <c r="AB28" i="6"/>
  <c r="AA28" i="6"/>
  <c r="AC27" i="6"/>
  <c r="AB27" i="6"/>
  <c r="AA27" i="6"/>
  <c r="AC26" i="6"/>
  <c r="AA26" i="6"/>
  <c r="AC22" i="6"/>
  <c r="AB22" i="6"/>
  <c r="AA22" i="6"/>
  <c r="AC13" i="6"/>
  <c r="AB13" i="6"/>
  <c r="AC23" i="6"/>
  <c r="AB23" i="6"/>
  <c r="AA23" i="6"/>
  <c r="AC14" i="6"/>
  <c r="AB14" i="6"/>
  <c r="AA14" i="6"/>
  <c r="AC25" i="6"/>
  <c r="AB25" i="6"/>
  <c r="AA25" i="6"/>
  <c r="AC17" i="6"/>
  <c r="AB17" i="6"/>
  <c r="AA17" i="6"/>
  <c r="AC3" i="6"/>
  <c r="AB3" i="6"/>
  <c r="AB2" i="6" s="1"/>
  <c r="AA3" i="6"/>
  <c r="AC5" i="6"/>
  <c r="AB5" i="6"/>
  <c r="AA5" i="6"/>
  <c r="AC24" i="6"/>
  <c r="AB24" i="6"/>
  <c r="AA24" i="6"/>
  <c r="AC12" i="6"/>
  <c r="AB12" i="6"/>
  <c r="AA12" i="6"/>
  <c r="AC15" i="6"/>
  <c r="AB15" i="6"/>
  <c r="AA15" i="6"/>
  <c r="AC20" i="6"/>
  <c r="AB20" i="6"/>
  <c r="AA20" i="6"/>
  <c r="AC18" i="6"/>
  <c r="AB18" i="6"/>
  <c r="AA18" i="6"/>
  <c r="AC2" i="6"/>
  <c r="AA2" i="6"/>
  <c r="AC10" i="6"/>
  <c r="AB10" i="6"/>
  <c r="AA10" i="6"/>
  <c r="AC6" i="6"/>
  <c r="AB6" i="6"/>
  <c r="AA6" i="6"/>
  <c r="AC16" i="6"/>
  <c r="AB16" i="6"/>
  <c r="AA16" i="6"/>
  <c r="AC8" i="6"/>
  <c r="AB8" i="6"/>
  <c r="AA8" i="6"/>
  <c r="AC11" i="6"/>
  <c r="AB11" i="6"/>
  <c r="AA11" i="6"/>
  <c r="AC9" i="6"/>
  <c r="AB9" i="6"/>
  <c r="AA9" i="6"/>
  <c r="AC4" i="6"/>
  <c r="AB4" i="6"/>
  <c r="AA4" i="6"/>
  <c r="AC19" i="6"/>
  <c r="AB19" i="6"/>
  <c r="AA19" i="6"/>
  <c r="AC7" i="6"/>
  <c r="AB7" i="6"/>
  <c r="AA7" i="6"/>
  <c r="AC21" i="6"/>
  <c r="AB21" i="6"/>
  <c r="AA21" i="6"/>
  <c r="AA30" i="5"/>
  <c r="AB30" i="5"/>
  <c r="AC30" i="5"/>
  <c r="AA31" i="5"/>
  <c r="AB31" i="5"/>
  <c r="AC31" i="5"/>
  <c r="AA32" i="5"/>
  <c r="AB32" i="5"/>
  <c r="AC32" i="5"/>
  <c r="AA33" i="5"/>
  <c r="AB33" i="5"/>
  <c r="AC33" i="5"/>
  <c r="AA34" i="5"/>
  <c r="AB34" i="5"/>
  <c r="AC34" i="5"/>
  <c r="AA35" i="5"/>
  <c r="AB35" i="5"/>
  <c r="AC35" i="5"/>
  <c r="AA25" i="5"/>
  <c r="AB25" i="5"/>
  <c r="AC25" i="5"/>
  <c r="AA26" i="5"/>
  <c r="AB26" i="5"/>
  <c r="AC26" i="5"/>
  <c r="AA27" i="5"/>
  <c r="AB27" i="5"/>
  <c r="AC27" i="5"/>
  <c r="AA28" i="5"/>
  <c r="AB28" i="5"/>
  <c r="AC28" i="5"/>
  <c r="AA29" i="5"/>
  <c r="AB29" i="5"/>
  <c r="AC29" i="5"/>
  <c r="AA10" i="5"/>
  <c r="AB10" i="5"/>
  <c r="AC10" i="5"/>
  <c r="AA17" i="5"/>
  <c r="AB17" i="5"/>
  <c r="AC17" i="5"/>
  <c r="AA15" i="5"/>
  <c r="AB15" i="5"/>
  <c r="AC15" i="5"/>
  <c r="AA3" i="5"/>
  <c r="AB3" i="5"/>
  <c r="AC3" i="5"/>
  <c r="AA5" i="5"/>
  <c r="AB5" i="5"/>
  <c r="AC5" i="5"/>
  <c r="AA16" i="5"/>
  <c r="AB16" i="5"/>
  <c r="AC16" i="5"/>
  <c r="AA13" i="5"/>
  <c r="AB13" i="5"/>
  <c r="AC13" i="5"/>
  <c r="AA18" i="5"/>
  <c r="AB18" i="5"/>
  <c r="AC18" i="5"/>
  <c r="AA6" i="5"/>
  <c r="AB6" i="5"/>
  <c r="AC6" i="5"/>
  <c r="AA2" i="5"/>
  <c r="AB2" i="5"/>
  <c r="AC2" i="5"/>
  <c r="AA11" i="5"/>
  <c r="AB11" i="5"/>
  <c r="AC11" i="5"/>
  <c r="AA8" i="5"/>
  <c r="AB8" i="5"/>
  <c r="AC8" i="5"/>
  <c r="AA9" i="5"/>
  <c r="AB9" i="5"/>
  <c r="AC9" i="5"/>
  <c r="AA12" i="5"/>
  <c r="AB12" i="5"/>
  <c r="AC12" i="5"/>
  <c r="AA14" i="5"/>
  <c r="AB14" i="5"/>
  <c r="AC14" i="5"/>
  <c r="AA19" i="5"/>
  <c r="AB19" i="5"/>
  <c r="AC19" i="5"/>
  <c r="AA20" i="5"/>
  <c r="AB20" i="5"/>
  <c r="AC20" i="5"/>
  <c r="AA21" i="5"/>
  <c r="AB21" i="5"/>
  <c r="AC21" i="5"/>
  <c r="AA22" i="5"/>
  <c r="AB22" i="5"/>
  <c r="AC22" i="5"/>
  <c r="AA23" i="5"/>
  <c r="AB23" i="5"/>
  <c r="AC23" i="5"/>
  <c r="AA24" i="5"/>
  <c r="AB24" i="5"/>
  <c r="AC24" i="5"/>
  <c r="AC7" i="5"/>
  <c r="AB7" i="5"/>
  <c r="AA7" i="5"/>
  <c r="A45" i="6" l="1"/>
  <c r="A44" i="6"/>
  <c r="A46" i="6"/>
  <c r="A33" i="6"/>
  <c r="A42" i="6"/>
  <c r="A41" i="6"/>
  <c r="A38" i="6"/>
  <c r="A40" i="6"/>
  <c r="A39" i="6"/>
  <c r="A43" i="6"/>
  <c r="A37" i="6"/>
  <c r="A36" i="6"/>
  <c r="A24" i="5"/>
  <c r="A17" i="6"/>
  <c r="A15" i="6"/>
  <c r="A8" i="6"/>
  <c r="A21" i="6"/>
  <c r="A18" i="6"/>
  <c r="A10" i="6"/>
  <c r="A30" i="6"/>
  <c r="A19" i="6"/>
  <c r="A20" i="6"/>
  <c r="A32" i="6"/>
  <c r="A6" i="6"/>
  <c r="A23" i="6"/>
  <c r="A22" i="6"/>
  <c r="A34" i="6"/>
  <c r="A5" i="6"/>
  <c r="A16" i="6"/>
  <c r="A28" i="6"/>
  <c r="A47" i="6"/>
  <c r="A7" i="6"/>
  <c r="A9" i="6"/>
  <c r="A29" i="6"/>
  <c r="A3" i="6"/>
  <c r="A13" i="6"/>
  <c r="A25" i="6"/>
  <c r="A12" i="6"/>
  <c r="A11" i="6"/>
  <c r="A31" i="6"/>
  <c r="A4" i="6"/>
  <c r="A14" i="6"/>
  <c r="A26" i="6"/>
  <c r="A35" i="6"/>
  <c r="A24" i="6"/>
  <c r="A2" i="6"/>
  <c r="A27" i="6"/>
  <c r="A23" i="5"/>
  <c r="A9" i="5"/>
  <c r="A17" i="5"/>
  <c r="A25" i="5"/>
  <c r="A18" i="5"/>
  <c r="A20" i="5"/>
  <c r="A16" i="5"/>
  <c r="A19" i="5"/>
  <c r="A4" i="5"/>
  <c r="A34" i="5"/>
  <c r="A31" i="5"/>
  <c r="A8" i="5"/>
  <c r="A30" i="5"/>
  <c r="A3" i="5"/>
  <c r="A28" i="5"/>
  <c r="A26" i="5"/>
  <c r="A35" i="5"/>
  <c r="A5" i="5"/>
  <c r="A2" i="5"/>
  <c r="A11" i="5"/>
  <c r="A27" i="5"/>
  <c r="A14" i="5"/>
  <c r="A6" i="5"/>
  <c r="A29" i="5"/>
  <c r="A32" i="5"/>
  <c r="A12" i="5"/>
  <c r="A33" i="5"/>
  <c r="A22" i="5"/>
  <c r="A7" i="5"/>
  <c r="A10" i="5"/>
  <c r="A21" i="5"/>
  <c r="A13" i="5"/>
  <c r="A1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<sst xmlns="http://schemas.openxmlformats.org/spreadsheetml/2006/main" count="208" uniqueCount="161">
  <si>
    <t>Rank</t>
  </si>
  <si>
    <t>First Name</t>
  </si>
  <si>
    <t>Surname</t>
  </si>
  <si>
    <t>Knype Pool 5</t>
  </si>
  <si>
    <t>** Wildcard **</t>
  </si>
  <si>
    <t>Total</t>
  </si>
  <si>
    <t>Best 6</t>
  </si>
  <si>
    <t>No Run</t>
  </si>
  <si>
    <t xml:space="preserve">Barry </t>
  </si>
  <si>
    <t>John</t>
  </si>
  <si>
    <t xml:space="preserve">Samuel </t>
  </si>
  <si>
    <t>Cross</t>
  </si>
  <si>
    <t xml:space="preserve">Gareth </t>
  </si>
  <si>
    <t>Harries</t>
  </si>
  <si>
    <t>Dave</t>
  </si>
  <si>
    <t>Bailey</t>
  </si>
  <si>
    <t>Robert</t>
  </si>
  <si>
    <t>Burns</t>
  </si>
  <si>
    <t>Mark</t>
  </si>
  <si>
    <t>Parker</t>
  </si>
  <si>
    <t>James</t>
  </si>
  <si>
    <t>Flowers</t>
  </si>
  <si>
    <t>Fraser</t>
  </si>
  <si>
    <t>Page</t>
  </si>
  <si>
    <t xml:space="preserve">Ian </t>
  </si>
  <si>
    <t>Fothergill</t>
  </si>
  <si>
    <t>Ruth</t>
  </si>
  <si>
    <t xml:space="preserve">Rebecca </t>
  </si>
  <si>
    <t>Stringer</t>
  </si>
  <si>
    <t>Helen</t>
  </si>
  <si>
    <t>Clayton</t>
  </si>
  <si>
    <t>Emma</t>
  </si>
  <si>
    <t>Brydges</t>
  </si>
  <si>
    <t>Massey Smith</t>
  </si>
  <si>
    <t xml:space="preserve">Amy </t>
  </si>
  <si>
    <t>Carney</t>
  </si>
  <si>
    <t>Katie</t>
  </si>
  <si>
    <t>Brooks</t>
  </si>
  <si>
    <t>Karen</t>
  </si>
  <si>
    <t>Mackintosh</t>
  </si>
  <si>
    <t>Joanne</t>
  </si>
  <si>
    <t xml:space="preserve">Karen </t>
  </si>
  <si>
    <t>Wynn</t>
  </si>
  <si>
    <t xml:space="preserve">Rachel </t>
  </si>
  <si>
    <t>Platt</t>
  </si>
  <si>
    <t>Matthews</t>
  </si>
  <si>
    <t>Sarah</t>
  </si>
  <si>
    <t>Kirkham</t>
  </si>
  <si>
    <t>Laura</t>
  </si>
  <si>
    <t>Beech</t>
  </si>
  <si>
    <t>Lianne</t>
  </si>
  <si>
    <t>Van Winsum</t>
  </si>
  <si>
    <t>Jayne</t>
  </si>
  <si>
    <t>Chesworth</t>
  </si>
  <si>
    <t xml:space="preserve">Leanne </t>
  </si>
  <si>
    <t>Abigail</t>
  </si>
  <si>
    <t>Smith</t>
  </si>
  <si>
    <t xml:space="preserve">Hannah </t>
  </si>
  <si>
    <t>Findlay</t>
  </si>
  <si>
    <t>Andrew</t>
  </si>
  <si>
    <t>Chaddock</t>
  </si>
  <si>
    <t>Kype 5</t>
  </si>
  <si>
    <t>Pudding Run DATE TBC</t>
  </si>
  <si>
    <t xml:space="preserve">Marc </t>
  </si>
  <si>
    <t>Lawrence</t>
  </si>
  <si>
    <t xml:space="preserve">Jack </t>
  </si>
  <si>
    <t>Stewart</t>
  </si>
  <si>
    <t xml:space="preserve">Laura </t>
  </si>
  <si>
    <t>Venables</t>
  </si>
  <si>
    <t>Lynsey</t>
  </si>
  <si>
    <t>Pace</t>
  </si>
  <si>
    <t>Mccue</t>
  </si>
  <si>
    <t>Scott</t>
  </si>
  <si>
    <t xml:space="preserve">Lee </t>
  </si>
  <si>
    <t>Taylor</t>
  </si>
  <si>
    <t>Murphy</t>
  </si>
  <si>
    <t>Hayley</t>
  </si>
  <si>
    <t xml:space="preserve">Chadwick </t>
  </si>
  <si>
    <t>Kelly</t>
  </si>
  <si>
    <t>Burndred</t>
  </si>
  <si>
    <t xml:space="preserve">Charlotte </t>
  </si>
  <si>
    <t>Lees</t>
  </si>
  <si>
    <t>Jason Peach</t>
  </si>
  <si>
    <t>Peach</t>
  </si>
  <si>
    <t xml:space="preserve">Mark </t>
  </si>
  <si>
    <t>Payne</t>
  </si>
  <si>
    <t>Pickering</t>
  </si>
  <si>
    <t xml:space="preserve">Dawn </t>
  </si>
  <si>
    <t>McGovern</t>
  </si>
  <si>
    <t>Sophie</t>
  </si>
  <si>
    <t>Gardner</t>
  </si>
  <si>
    <t xml:space="preserve">Tony </t>
  </si>
  <si>
    <t>Dyche</t>
  </si>
  <si>
    <t xml:space="preserve">Gary </t>
  </si>
  <si>
    <t>Bundred</t>
  </si>
  <si>
    <t xml:space="preserve">Daniel </t>
  </si>
  <si>
    <t>Bradley</t>
  </si>
  <si>
    <t>Cooper</t>
  </si>
  <si>
    <t xml:space="preserve">Sam </t>
  </si>
  <si>
    <t>Fernihough</t>
  </si>
  <si>
    <t>Crowley</t>
  </si>
  <si>
    <t xml:space="preserve">Nic </t>
  </si>
  <si>
    <t>Bowden</t>
  </si>
  <si>
    <t xml:space="preserve">Phil </t>
  </si>
  <si>
    <t>Nicholson</t>
  </si>
  <si>
    <t xml:space="preserve">Danny </t>
  </si>
  <si>
    <t>Reynolds</t>
  </si>
  <si>
    <t xml:space="preserve">Joshua </t>
  </si>
  <si>
    <t>Robinson</t>
  </si>
  <si>
    <t>Alsager 5 01.02.25</t>
  </si>
  <si>
    <t>Martin</t>
  </si>
  <si>
    <t xml:space="preserve">Georgina </t>
  </si>
  <si>
    <t>Challinor</t>
  </si>
  <si>
    <t>Guest</t>
  </si>
  <si>
    <t>Fowler</t>
  </si>
  <si>
    <t xml:space="preserve">Daisy </t>
  </si>
  <si>
    <t>Motson</t>
  </si>
  <si>
    <t>Beckett</t>
  </si>
  <si>
    <t>Claire</t>
  </si>
  <si>
    <t>Shufflebottom</t>
  </si>
  <si>
    <t>Ellie</t>
  </si>
  <si>
    <t>Jones</t>
  </si>
  <si>
    <t>Steph</t>
  </si>
  <si>
    <t>Baker</t>
  </si>
  <si>
    <t>Whalley</t>
  </si>
  <si>
    <t>Isabel</t>
  </si>
  <si>
    <t>Cheryl</t>
  </si>
  <si>
    <t>Nantwich 10K 01.03.26</t>
  </si>
  <si>
    <t>Stafford Half 22.03.26</t>
  </si>
  <si>
    <t>Wilmslow Half 22.03.26</t>
  </si>
  <si>
    <t>Cheadle 5 29.03.26</t>
  </si>
  <si>
    <t>Alderley Bypass 10K 10.05.26</t>
  </si>
  <si>
    <t>Clayton 10K 13.05.26</t>
  </si>
  <si>
    <t>Buxton Half 24.05.26</t>
  </si>
  <si>
    <t>Cheadle 4 28.06.26</t>
  </si>
  <si>
    <t>Cheshire 10K 28.06.26</t>
  </si>
  <si>
    <t>Wilmslow 10K 12.07.26</t>
  </si>
  <si>
    <t>Trentham 10K 02.08.26</t>
  </si>
  <si>
    <t>Sandbach 10K 27.07.26</t>
  </si>
  <si>
    <t>Dave Clarke 5K 13.08.26</t>
  </si>
  <si>
    <t>Cheshire Half 13.09.26</t>
  </si>
  <si>
    <t>Potters Half 27.09.26</t>
  </si>
  <si>
    <t xml:space="preserve">Manchester Half 04.10.26 </t>
  </si>
  <si>
    <t>Werrington 10K 11.10.26</t>
  </si>
  <si>
    <t>Conwy Half 15.11.26</t>
  </si>
  <si>
    <t>Flying Fox 10 03.11.26</t>
  </si>
  <si>
    <t>Alsager 5 01.02.26</t>
  </si>
  <si>
    <t>Cheadle 4 28.6.26</t>
  </si>
  <si>
    <t>Cheshire 10K 24.07.26</t>
  </si>
  <si>
    <t>Dave Clark 5K 13.08.26</t>
  </si>
  <si>
    <t>Manchester Half 04.10.26</t>
  </si>
  <si>
    <t>Flying Fox 10 03.11.2</t>
  </si>
  <si>
    <t>Samantha</t>
  </si>
  <si>
    <t>Wilkinson</t>
  </si>
  <si>
    <t>Huyton</t>
  </si>
  <si>
    <t xml:space="preserve">Marie </t>
  </si>
  <si>
    <t>Edwards</t>
  </si>
  <si>
    <t>Hazlehurst</t>
  </si>
  <si>
    <t xml:space="preserve">Jennifer </t>
  </si>
  <si>
    <t>Darren</t>
  </si>
  <si>
    <t>Shepherd-Cole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</si>
</sst>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;;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5" tint="-0.2499465926084170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textRotation="45"/>
    </xf>
    <xf numFmtId="0" fontId="2" fillId="3" borderId="1" xfId="0" applyFont="1" applyFill="1" applyBorder="1" applyAlignment="1">
      <alignment horizontal="center" textRotation="45"/>
    </xf>
    <xf numFmtId="0" fontId="0" fillId="3" borderId="1" xfId="0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0" fillId="4" borderId="1" xfId="0" applyFill="1" applyBorder="1"/>
    <xf numFmtId="165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center" textRotation="45"/>
    </xf>
    <xf numFmtId="0" fontId="2" fillId="5" borderId="2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6" borderId="1" xfId="0" applyFont="1" applyFill="1" applyBorder="1" applyAlignment="1">
      <alignment horizontal="center" textRotation="45"/>
    </xf>
    <xf numFmtId="164" fontId="0" fillId="4" borderId="1" xfId="0" applyNumberFormat="1" applyFill="1" applyBorder="1" applyAlignment="1">
      <alignment horizontal="center"/>
    </xf>
    <xf numFmtId="164" fontId="0" fillId="6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5" fontId="3" fillId="4" borderId="1" xfId="2" applyNumberFormat="1" applyFill="1" applyBorder="1" applyAlignment="1">
      <alignment horizontal="center"/>
    </xf>
    <xf numFmtId="0" fontId="0" fillId="0" borderId="1" xfId="0" applyBorder="1"/>
    <xf numFmtId="0" fontId="0" fillId="7" borderId="0" xfId="0" applyFill="1"/>
    <xf numFmtId="165" fontId="4" fillId="4" borderId="1" xfId="0" applyNumberFormat="1" applyFont="1" applyFill="1" applyBorder="1" applyAlignment="1">
      <alignment horizontal="center"/>
    </xf>
    <xf numFmtId="165" fontId="4" fillId="4" borderId="1" xfId="2" applyNumberFormat="1" applyFont="1" applyFill="1" applyBorder="1" applyAlignment="1">
      <alignment horizontal="center"/>
    </xf>
    <xf numFmtId="165" fontId="5" fillId="4" borderId="1" xfId="2" applyNumberFormat="1" applyFont="1" applyFill="1" applyBorder="1" applyAlignment="1">
      <alignment horizontal="center"/>
    </xf>
    <xf numFmtId="165" fontId="0" fillId="4" borderId="1" xfId="2" applyNumberFormat="1" applyFont="1" applyFill="1" applyBorder="1" applyAlignment="1">
      <alignment horizontal="center"/>
    </xf>
    <xf numFmtId="165" fontId="5" fillId="4" borderId="1" xfId="0" applyNumberFormat="1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5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L21" sqref="L21"/>
    </sheetView>
  </sheetViews>
  <sheetFormatPr baseColWidth="10" defaultColWidth="8.83203125" defaultRowHeight="15" x14ac:dyDescent="0.2"/>
  <cols>
    <col min="1" max="1" width="5.33203125" bestFit="1" customWidth="1"/>
    <col min="2" max="2" width="13.83203125" customWidth="1"/>
    <col min="3" max="3" width="15.83203125" customWidth="1"/>
    <col min="4" max="4" width="7.33203125" customWidth="1"/>
    <col min="5" max="26" width="6.6640625" customWidth="1"/>
    <col min="27" max="27" width="8.6640625" customWidth="1"/>
    <col min="28" max="28" width="9.6640625" customWidth="1"/>
    <col min="29" max="29" width="8.6640625" customWidth="1"/>
  </cols>
  <sheetData>
    <row r="1" spans="1:29" ht="110" x14ac:dyDescent="0.2">
      <c r="A1" s="1" t="s">
        <v>0</v>
      </c>
      <c r="B1" s="5" t="s">
        <v>1</v>
      </c>
      <c r="C1" s="5" t="s">
        <v>2</v>
      </c>
      <c r="D1" s="2" t="s">
        <v>109</v>
      </c>
      <c r="E1" s="2" t="s">
        <v>3</v>
      </c>
      <c r="F1" s="2" t="s">
        <v>127</v>
      </c>
      <c r="G1" s="2" t="s">
        <v>128</v>
      </c>
      <c r="H1" s="2" t="s">
        <v>129</v>
      </c>
      <c r="I1" s="2" t="s">
        <v>130</v>
      </c>
      <c r="J1" s="2" t="s">
        <v>131</v>
      </c>
      <c r="K1" s="2" t="s">
        <v>132</v>
      </c>
      <c r="L1" s="2" t="s">
        <v>133</v>
      </c>
      <c r="M1" s="2" t="s">
        <v>134</v>
      </c>
      <c r="N1" s="2" t="s">
        <v>135</v>
      </c>
      <c r="O1" s="2" t="s">
        <v>136</v>
      </c>
      <c r="P1" s="2" t="s">
        <v>137</v>
      </c>
      <c r="Q1" s="2" t="s">
        <v>138</v>
      </c>
      <c r="R1" s="2" t="s">
        <v>139</v>
      </c>
      <c r="S1" s="2" t="s">
        <v>140</v>
      </c>
      <c r="T1" s="2" t="s">
        <v>141</v>
      </c>
      <c r="U1" s="2" t="s">
        <v>142</v>
      </c>
      <c r="V1" s="2" t="s">
        <v>143</v>
      </c>
      <c r="W1" s="2" t="s">
        <v>144</v>
      </c>
      <c r="X1" s="2" t="s">
        <v>145</v>
      </c>
      <c r="Y1" s="2" t="s">
        <v>62</v>
      </c>
      <c r="Z1" s="3" t="s">
        <v>4</v>
      </c>
      <c r="AA1" s="1" t="s">
        <v>5</v>
      </c>
      <c r="AB1" s="6" t="s">
        <v>6</v>
      </c>
      <c r="AC1" s="1" t="s">
        <v>7</v>
      </c>
    </row>
    <row r="2" spans="1:29" x14ac:dyDescent="0.2">
      <c r="A2" s="4">
        <f t="shared" ref="A2:A35" si="0">RANK(AB2,AB$2:AB$35,0)</f>
        <v>1</v>
      </c>
      <c r="B2" s="7" t="s">
        <v>16</v>
      </c>
      <c r="C2" s="7" t="s">
        <v>71</v>
      </c>
      <c r="D2" s="22">
        <v>75.400000000000006</v>
      </c>
      <c r="E2" s="8">
        <v>0</v>
      </c>
      <c r="F2" s="8">
        <v>73.33</v>
      </c>
      <c r="G2" s="8">
        <v>72.400000000000006</v>
      </c>
      <c r="H2" s="8">
        <v>0</v>
      </c>
      <c r="I2" s="8">
        <v>72.599999999999994</v>
      </c>
      <c r="J2" s="19"/>
      <c r="K2" s="19"/>
      <c r="L2" s="19"/>
      <c r="M2" s="19"/>
      <c r="N2" s="8"/>
      <c r="O2" s="8"/>
      <c r="P2" s="8"/>
      <c r="Q2" s="8">
        <v>0</v>
      </c>
      <c r="R2" s="8"/>
      <c r="S2" s="8"/>
      <c r="T2" s="8"/>
      <c r="U2" s="8"/>
      <c r="V2" s="8">
        <v>0</v>
      </c>
      <c r="W2" s="8">
        <v>0</v>
      </c>
      <c r="X2" s="8">
        <v>0</v>
      </c>
      <c r="Y2" s="8"/>
      <c r="Z2" s="8">
        <v>76.86</v>
      </c>
      <c r="AA2" s="16">
        <f>SUM(D2:Z2)</f>
        <v>370.59000000000003</v>
      </c>
      <c r="AB2" s="18">
        <f>SUM(LARGE(D2:Z2,{1,2,3,4,5,6}))</f>
        <v>370.58999999999992</v>
      </c>
      <c r="AC2" s="9">
        <f>COUNTIF(D2:Z2,"&gt;0")</f>
        <v>5</v>
      </c>
    </row>
    <row r="3" spans="1:29" x14ac:dyDescent="0.2">
      <c r="A3" s="4">
        <f t="shared" si="0"/>
        <v>4</v>
      </c>
      <c r="B3" s="7" t="s">
        <v>72</v>
      </c>
      <c r="C3" s="7" t="s">
        <v>71</v>
      </c>
      <c r="D3" s="22">
        <v>68.5</v>
      </c>
      <c r="E3" s="8">
        <v>0</v>
      </c>
      <c r="F3" s="8">
        <v>66.73</v>
      </c>
      <c r="G3" s="8">
        <v>57.56</v>
      </c>
      <c r="H3" s="8">
        <v>0</v>
      </c>
      <c r="I3" s="8">
        <v>61.56</v>
      </c>
      <c r="J3" s="19"/>
      <c r="K3" s="19"/>
      <c r="L3" s="19"/>
      <c r="M3" s="19"/>
      <c r="N3" s="8"/>
      <c r="O3" s="8"/>
      <c r="P3" s="8"/>
      <c r="Q3" s="8">
        <v>0</v>
      </c>
      <c r="R3" s="8"/>
      <c r="S3" s="8"/>
      <c r="T3" s="8"/>
      <c r="U3" s="8"/>
      <c r="V3" s="8">
        <v>0</v>
      </c>
      <c r="W3" s="8">
        <v>0</v>
      </c>
      <c r="X3" s="8">
        <v>0</v>
      </c>
      <c r="Y3" s="8">
        <v>0</v>
      </c>
      <c r="Z3" s="8"/>
      <c r="AA3" s="16">
        <f>SUM(D3:Z3)</f>
        <v>254.35000000000002</v>
      </c>
      <c r="AB3" s="18">
        <f>SUM(LARGE(D3:Z3,{1,2,3,4,5,6}))</f>
        <v>254.35000000000002</v>
      </c>
      <c r="AC3" s="9">
        <f>COUNTIF(D3:Z3,"&gt;0")</f>
        <v>4</v>
      </c>
    </row>
    <row r="4" spans="1:29" x14ac:dyDescent="0.2">
      <c r="A4" s="4">
        <f t="shared" si="0"/>
        <v>11</v>
      </c>
      <c r="B4" s="7" t="s">
        <v>59</v>
      </c>
      <c r="C4" s="7" t="s">
        <v>60</v>
      </c>
      <c r="D4" s="23">
        <v>61.4</v>
      </c>
      <c r="E4" s="8">
        <v>0</v>
      </c>
      <c r="F4" s="8">
        <v>49.56</v>
      </c>
      <c r="G4" s="19"/>
      <c r="H4" s="8">
        <v>0</v>
      </c>
      <c r="I4" s="8"/>
      <c r="J4" s="19"/>
      <c r="K4" s="8"/>
      <c r="L4" s="19"/>
      <c r="M4" s="8"/>
      <c r="N4" s="8"/>
      <c r="O4" s="8">
        <v>0</v>
      </c>
      <c r="P4" s="8">
        <v>0</v>
      </c>
      <c r="Q4" s="8">
        <v>0</v>
      </c>
      <c r="R4" s="8"/>
      <c r="S4" s="8"/>
      <c r="T4" s="8"/>
      <c r="U4" s="8">
        <v>0</v>
      </c>
      <c r="V4" s="8"/>
      <c r="W4" s="8">
        <v>0</v>
      </c>
      <c r="X4" s="8"/>
      <c r="Y4" s="8">
        <v>0</v>
      </c>
      <c r="Z4" s="8"/>
      <c r="AA4" s="16">
        <f>SUM(D4:Z4)</f>
        <v>110.96000000000001</v>
      </c>
      <c r="AB4" s="18">
        <f>SUM(LARGE(D4:Z4,{1,2,3,4,5,6}))</f>
        <v>110.96000000000001</v>
      </c>
      <c r="AC4" s="9">
        <v>4</v>
      </c>
    </row>
    <row r="5" spans="1:29" x14ac:dyDescent="0.2">
      <c r="A5" s="4">
        <f t="shared" si="0"/>
        <v>14</v>
      </c>
      <c r="B5" s="7" t="s">
        <v>12</v>
      </c>
      <c r="C5" s="7" t="s">
        <v>13</v>
      </c>
      <c r="D5" s="23"/>
      <c r="E5" s="8">
        <v>0</v>
      </c>
      <c r="F5" s="8">
        <v>0</v>
      </c>
      <c r="G5" s="19"/>
      <c r="H5" s="8">
        <v>67.55</v>
      </c>
      <c r="I5" s="8"/>
      <c r="J5" s="8"/>
      <c r="K5" s="8"/>
      <c r="L5" s="8"/>
      <c r="M5" s="8"/>
      <c r="N5" s="8"/>
      <c r="O5" s="8">
        <v>0</v>
      </c>
      <c r="P5" s="8">
        <v>0</v>
      </c>
      <c r="Q5" s="8">
        <v>0</v>
      </c>
      <c r="R5" s="8"/>
      <c r="S5" s="8"/>
      <c r="T5" s="8"/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16">
        <f t="shared" ref="AA5:AA35" si="1">SUM(D5:Z5)</f>
        <v>67.55</v>
      </c>
      <c r="AB5" s="18">
        <f>SUM(LARGE(D5:Z5,{1,2,3,4,5,6}))</f>
        <v>67.55</v>
      </c>
      <c r="AC5" s="9">
        <f t="shared" ref="AC5:AC35" si="2">COUNTIF(D5:Z5,"&gt;0")</f>
        <v>1</v>
      </c>
    </row>
    <row r="6" spans="1:29" x14ac:dyDescent="0.2">
      <c r="A6" s="4">
        <f t="shared" si="0"/>
        <v>15</v>
      </c>
      <c r="B6" s="7" t="s">
        <v>8</v>
      </c>
      <c r="C6" s="7" t="s">
        <v>9</v>
      </c>
      <c r="D6" s="23">
        <v>67.2</v>
      </c>
      <c r="E6" s="8">
        <v>0</v>
      </c>
      <c r="F6" s="8">
        <v>0</v>
      </c>
      <c r="G6" s="8"/>
      <c r="H6" s="8">
        <v>0</v>
      </c>
      <c r="I6" s="8"/>
      <c r="J6" s="8"/>
      <c r="K6" s="8"/>
      <c r="L6" s="19"/>
      <c r="M6" s="8"/>
      <c r="N6" s="8"/>
      <c r="O6" s="8">
        <v>0</v>
      </c>
      <c r="P6" s="8">
        <v>0</v>
      </c>
      <c r="Q6" s="8">
        <v>0</v>
      </c>
      <c r="R6" s="8"/>
      <c r="S6" s="8"/>
      <c r="T6" s="8"/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0</v>
      </c>
      <c r="AA6" s="16">
        <f t="shared" si="1"/>
        <v>67.2</v>
      </c>
      <c r="AB6" s="18">
        <f>SUM(LARGE(D6:Z6,{1,2,3,4,5,6}))</f>
        <v>67.2</v>
      </c>
      <c r="AC6" s="9">
        <f t="shared" si="2"/>
        <v>1</v>
      </c>
    </row>
    <row r="7" spans="1:29" x14ac:dyDescent="0.2">
      <c r="A7" s="4">
        <f t="shared" si="0"/>
        <v>23</v>
      </c>
      <c r="B7" s="7" t="s">
        <v>18</v>
      </c>
      <c r="C7" s="7" t="s">
        <v>19</v>
      </c>
      <c r="D7" s="23"/>
      <c r="E7" s="8">
        <v>0</v>
      </c>
      <c r="F7" s="8">
        <v>0</v>
      </c>
      <c r="G7" s="8"/>
      <c r="H7" s="8">
        <v>0</v>
      </c>
      <c r="I7" s="8"/>
      <c r="J7" s="8"/>
      <c r="K7" s="19"/>
      <c r="L7" s="8"/>
      <c r="M7" s="8"/>
      <c r="N7" s="8"/>
      <c r="O7" s="8">
        <v>0</v>
      </c>
      <c r="P7" s="8">
        <v>0</v>
      </c>
      <c r="Q7" s="8">
        <v>0</v>
      </c>
      <c r="R7" s="8"/>
      <c r="S7" s="8"/>
      <c r="T7" s="8"/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16">
        <f t="shared" si="1"/>
        <v>0</v>
      </c>
      <c r="AB7" s="18">
        <f>SUM(LARGE(D7:Z7,{1,2,3,4,5,6}))</f>
        <v>0</v>
      </c>
      <c r="AC7" s="9">
        <f t="shared" si="2"/>
        <v>0</v>
      </c>
    </row>
    <row r="8" spans="1:29" x14ac:dyDescent="0.2">
      <c r="A8" s="4">
        <f t="shared" si="0"/>
        <v>3</v>
      </c>
      <c r="B8" s="7" t="s">
        <v>73</v>
      </c>
      <c r="C8" s="7" t="s">
        <v>74</v>
      </c>
      <c r="D8" s="22">
        <v>67.7</v>
      </c>
      <c r="E8" s="8">
        <v>0</v>
      </c>
      <c r="F8" s="8">
        <v>0</v>
      </c>
      <c r="G8" s="8"/>
      <c r="H8" s="8">
        <v>0</v>
      </c>
      <c r="I8" s="8">
        <v>65.8</v>
      </c>
      <c r="J8" s="19"/>
      <c r="K8" s="8">
        <v>66.150000000000006</v>
      </c>
      <c r="L8" s="25">
        <v>63.09</v>
      </c>
      <c r="M8" s="8"/>
      <c r="N8" s="8"/>
      <c r="O8" s="8">
        <v>0</v>
      </c>
      <c r="P8" s="8">
        <v>0</v>
      </c>
      <c r="Q8" s="8">
        <v>0</v>
      </c>
      <c r="R8" s="8"/>
      <c r="S8" s="8"/>
      <c r="T8" s="8"/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16">
        <f t="shared" si="1"/>
        <v>262.74</v>
      </c>
      <c r="AB8" s="18">
        <f>SUM(LARGE(D8:Z8,{1,2,3,4,5,6}))</f>
        <v>262.74</v>
      </c>
      <c r="AC8" s="9">
        <f t="shared" si="2"/>
        <v>4</v>
      </c>
    </row>
    <row r="9" spans="1:29" x14ac:dyDescent="0.2">
      <c r="A9" s="4">
        <f t="shared" si="0"/>
        <v>10</v>
      </c>
      <c r="B9" s="7" t="s">
        <v>16</v>
      </c>
      <c r="C9" s="7" t="s">
        <v>17</v>
      </c>
      <c r="D9" s="23">
        <v>58.1</v>
      </c>
      <c r="E9" s="8">
        <v>0</v>
      </c>
      <c r="F9" s="8">
        <v>0</v>
      </c>
      <c r="G9" s="8"/>
      <c r="H9" s="8">
        <v>0</v>
      </c>
      <c r="I9" s="8"/>
      <c r="J9" s="19">
        <v>55.72</v>
      </c>
      <c r="K9" s="8"/>
      <c r="L9" s="8"/>
      <c r="M9" s="8"/>
      <c r="N9" s="8"/>
      <c r="O9" s="8">
        <v>0</v>
      </c>
      <c r="P9" s="8">
        <v>0</v>
      </c>
      <c r="Q9" s="8">
        <v>0</v>
      </c>
      <c r="R9" s="8"/>
      <c r="S9" s="8"/>
      <c r="T9" s="8"/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16">
        <f t="shared" si="1"/>
        <v>113.82</v>
      </c>
      <c r="AB9" s="18">
        <f>SUM(LARGE(D9:Z9,{1,2,3,4,5,6}))</f>
        <v>113.82</v>
      </c>
      <c r="AC9" s="9">
        <f t="shared" si="2"/>
        <v>2</v>
      </c>
    </row>
    <row r="10" spans="1:29" x14ac:dyDescent="0.2">
      <c r="A10" s="4">
        <f t="shared" si="0"/>
        <v>5</v>
      </c>
      <c r="B10" s="7" t="s">
        <v>63</v>
      </c>
      <c r="C10" s="7" t="s">
        <v>64</v>
      </c>
      <c r="D10" s="22">
        <v>54.7</v>
      </c>
      <c r="E10" s="8">
        <v>44.94</v>
      </c>
      <c r="F10" s="8">
        <v>57.08</v>
      </c>
      <c r="G10" s="24">
        <v>54.49</v>
      </c>
      <c r="H10" s="8">
        <v>0</v>
      </c>
      <c r="I10" s="8"/>
      <c r="J10" s="8"/>
      <c r="K10" s="8"/>
      <c r="L10" s="25">
        <v>41.25</v>
      </c>
      <c r="M10" s="8"/>
      <c r="N10" s="8"/>
      <c r="O10" s="8">
        <v>0</v>
      </c>
      <c r="P10" s="8">
        <v>0</v>
      </c>
      <c r="Q10" s="8">
        <v>0</v>
      </c>
      <c r="R10" s="8"/>
      <c r="S10" s="8"/>
      <c r="T10" s="8"/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16">
        <f t="shared" si="1"/>
        <v>252.46</v>
      </c>
      <c r="AB10" s="18">
        <f>SUM(LARGE(D10:Z10,{1,2,3,4,5,6}))</f>
        <v>252.46</v>
      </c>
      <c r="AC10" s="9">
        <f t="shared" si="2"/>
        <v>5</v>
      </c>
    </row>
    <row r="11" spans="1:29" x14ac:dyDescent="0.2">
      <c r="A11" s="4">
        <f t="shared" si="0"/>
        <v>6</v>
      </c>
      <c r="B11" s="7" t="s">
        <v>65</v>
      </c>
      <c r="C11" s="7" t="s">
        <v>66</v>
      </c>
      <c r="D11" s="22">
        <v>63.8</v>
      </c>
      <c r="E11" s="8">
        <v>0</v>
      </c>
      <c r="F11" s="8">
        <v>0</v>
      </c>
      <c r="G11" s="19">
        <v>57.56</v>
      </c>
      <c r="H11" s="8">
        <v>0</v>
      </c>
      <c r="I11" s="8"/>
      <c r="J11" s="8"/>
      <c r="K11" s="8">
        <v>53.86</v>
      </c>
      <c r="L11" s="25">
        <v>30.4</v>
      </c>
      <c r="M11" s="8"/>
      <c r="N11" s="8"/>
      <c r="O11" s="8">
        <v>0</v>
      </c>
      <c r="P11" s="8">
        <v>0</v>
      </c>
      <c r="Q11" s="8">
        <v>0</v>
      </c>
      <c r="R11" s="8"/>
      <c r="S11" s="8"/>
      <c r="T11" s="8"/>
      <c r="U11" s="8">
        <v>0</v>
      </c>
      <c r="V11" s="8">
        <v>0</v>
      </c>
      <c r="W11" s="8">
        <v>0</v>
      </c>
      <c r="X11" s="8"/>
      <c r="Y11" s="8"/>
      <c r="Z11" s="8"/>
      <c r="AA11" s="16">
        <f t="shared" si="1"/>
        <v>205.62</v>
      </c>
      <c r="AB11" s="18">
        <f>SUM(LARGE(D11:Z11,{1,2,3,4,5,6}))</f>
        <v>205.62</v>
      </c>
      <c r="AC11" s="9">
        <f t="shared" si="2"/>
        <v>4</v>
      </c>
    </row>
    <row r="12" spans="1:29" x14ac:dyDescent="0.2">
      <c r="A12" s="4">
        <f t="shared" si="0"/>
        <v>9</v>
      </c>
      <c r="B12" s="7" t="s">
        <v>22</v>
      </c>
      <c r="C12" s="7" t="s">
        <v>23</v>
      </c>
      <c r="D12" s="23">
        <v>41.5</v>
      </c>
      <c r="E12" s="8">
        <v>0</v>
      </c>
      <c r="F12" s="8">
        <v>40.06</v>
      </c>
      <c r="G12" s="8"/>
      <c r="H12" s="8">
        <v>38.5</v>
      </c>
      <c r="I12" s="8"/>
      <c r="J12" s="19"/>
      <c r="K12" s="8"/>
      <c r="L12" s="8"/>
      <c r="M12" s="8"/>
      <c r="N12" s="8"/>
      <c r="O12" s="8">
        <v>0</v>
      </c>
      <c r="P12" s="8">
        <v>0</v>
      </c>
      <c r="Q12" s="8">
        <v>0</v>
      </c>
      <c r="R12" s="8"/>
      <c r="S12" s="8"/>
      <c r="T12" s="8"/>
      <c r="U12" s="8">
        <v>0</v>
      </c>
      <c r="V12" s="8">
        <v>0</v>
      </c>
      <c r="W12" s="8">
        <v>0</v>
      </c>
      <c r="X12" s="8">
        <v>0</v>
      </c>
      <c r="Y12" s="8"/>
      <c r="Z12" s="8">
        <v>0</v>
      </c>
      <c r="AA12" s="16">
        <f t="shared" si="1"/>
        <v>120.06</v>
      </c>
      <c r="AB12" s="18">
        <f>SUM(LARGE(D12:Z12,{1,2,3,4,5,6}))</f>
        <v>120.06</v>
      </c>
      <c r="AC12" s="9">
        <f t="shared" si="2"/>
        <v>3</v>
      </c>
    </row>
    <row r="13" spans="1:29" x14ac:dyDescent="0.2">
      <c r="A13" s="4">
        <f t="shared" si="0"/>
        <v>23</v>
      </c>
      <c r="B13" s="7" t="s">
        <v>14</v>
      </c>
      <c r="C13" s="7" t="s">
        <v>15</v>
      </c>
      <c r="D13" s="23"/>
      <c r="E13" s="8">
        <v>0</v>
      </c>
      <c r="F13" s="8">
        <v>0</v>
      </c>
      <c r="G13" s="8"/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R13" s="8"/>
      <c r="S13" s="8"/>
      <c r="T13" s="8"/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16">
        <f t="shared" si="1"/>
        <v>0</v>
      </c>
      <c r="AB13" s="18">
        <f>SUM(LARGE(D13:Z13,{1,2,3,4,5,6}))</f>
        <v>0</v>
      </c>
      <c r="AC13" s="9">
        <f t="shared" si="2"/>
        <v>0</v>
      </c>
    </row>
    <row r="14" spans="1:29" x14ac:dyDescent="0.2">
      <c r="A14" s="4">
        <f t="shared" si="0"/>
        <v>23</v>
      </c>
      <c r="B14" s="7" t="s">
        <v>10</v>
      </c>
      <c r="C14" s="7" t="s">
        <v>11</v>
      </c>
      <c r="D14" s="23"/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/>
      <c r="S14" s="8">
        <v>0</v>
      </c>
      <c r="T14" s="8"/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16">
        <f t="shared" si="1"/>
        <v>0</v>
      </c>
      <c r="AB14" s="18">
        <f>SUM(LARGE(D14:Z14,{1,2,3,4,5,6}))</f>
        <v>0</v>
      </c>
      <c r="AC14" s="9">
        <f t="shared" si="2"/>
        <v>0</v>
      </c>
    </row>
    <row r="15" spans="1:29" x14ac:dyDescent="0.2">
      <c r="A15" s="4">
        <f t="shared" si="0"/>
        <v>23</v>
      </c>
      <c r="B15" s="7" t="s">
        <v>24</v>
      </c>
      <c r="C15" s="7" t="s">
        <v>25</v>
      </c>
      <c r="D15" s="23"/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/>
      <c r="S15" s="8">
        <v>0</v>
      </c>
      <c r="T15" s="8"/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16">
        <f t="shared" si="1"/>
        <v>0</v>
      </c>
      <c r="AB15" s="18">
        <f>SUM(LARGE(D15:Z15,{1,2,3,4,5,6}))</f>
        <v>0</v>
      </c>
      <c r="AC15" s="9">
        <f t="shared" si="2"/>
        <v>0</v>
      </c>
    </row>
    <row r="16" spans="1:29" x14ac:dyDescent="0.2">
      <c r="A16" s="4">
        <f t="shared" si="0"/>
        <v>19</v>
      </c>
      <c r="B16" s="7" t="s">
        <v>20</v>
      </c>
      <c r="C16" s="7" t="s">
        <v>21</v>
      </c>
      <c r="D16" s="23">
        <v>52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/>
      <c r="S16" s="8">
        <v>0</v>
      </c>
      <c r="T16" s="8"/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16">
        <f t="shared" si="1"/>
        <v>52</v>
      </c>
      <c r="AB16" s="18">
        <f>SUM(LARGE(D16:Z16,{1,2,3,4,5,6}))</f>
        <v>52</v>
      </c>
      <c r="AC16" s="9">
        <f t="shared" si="2"/>
        <v>1</v>
      </c>
    </row>
    <row r="17" spans="1:29" x14ac:dyDescent="0.2">
      <c r="A17" s="4">
        <f t="shared" si="0"/>
        <v>23</v>
      </c>
      <c r="B17" s="7" t="s">
        <v>82</v>
      </c>
      <c r="C17" s="7" t="s">
        <v>83</v>
      </c>
      <c r="D17" s="22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/>
      <c r="S17" s="8">
        <v>0</v>
      </c>
      <c r="T17" s="8"/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16">
        <f t="shared" si="1"/>
        <v>0</v>
      </c>
      <c r="AB17" s="18">
        <f>SUM(LARGE(D17:Z17,{1,2,3,4,5,6}))</f>
        <v>0</v>
      </c>
      <c r="AC17" s="9">
        <f t="shared" si="2"/>
        <v>0</v>
      </c>
    </row>
    <row r="18" spans="1:29" x14ac:dyDescent="0.2">
      <c r="A18" s="4">
        <f t="shared" si="0"/>
        <v>17</v>
      </c>
      <c r="B18" s="7" t="s">
        <v>84</v>
      </c>
      <c r="C18" s="7" t="s">
        <v>85</v>
      </c>
      <c r="D18" s="22">
        <v>57.3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/>
      <c r="S18" s="8">
        <v>0</v>
      </c>
      <c r="T18" s="8"/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16">
        <f t="shared" si="1"/>
        <v>57.3</v>
      </c>
      <c r="AB18" s="18">
        <f>SUM(LARGE(D18:Z18,{1,2,3,4,5,6}))</f>
        <v>57.3</v>
      </c>
      <c r="AC18" s="9">
        <f t="shared" si="2"/>
        <v>1</v>
      </c>
    </row>
    <row r="19" spans="1:29" x14ac:dyDescent="0.2">
      <c r="A19" s="4">
        <f t="shared" si="0"/>
        <v>2</v>
      </c>
      <c r="B19" s="7" t="s">
        <v>91</v>
      </c>
      <c r="C19" s="7" t="s">
        <v>92</v>
      </c>
      <c r="D19" s="22">
        <v>64.8</v>
      </c>
      <c r="E19" s="8">
        <v>58.32</v>
      </c>
      <c r="F19" s="8">
        <v>59.6</v>
      </c>
      <c r="G19" s="8">
        <v>0</v>
      </c>
      <c r="H19" s="8">
        <v>0</v>
      </c>
      <c r="I19" s="8">
        <v>69.400000000000006</v>
      </c>
      <c r="J19" s="8">
        <v>71.430000000000007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v>0</v>
      </c>
      <c r="S19" s="8">
        <v>0</v>
      </c>
      <c r="T19" s="8"/>
      <c r="U19" s="8">
        <v>0</v>
      </c>
      <c r="V19" s="8">
        <v>0</v>
      </c>
      <c r="W19" s="8"/>
      <c r="X19" s="8">
        <v>0</v>
      </c>
      <c r="Y19" s="8">
        <v>0</v>
      </c>
      <c r="Z19" s="8">
        <v>0</v>
      </c>
      <c r="AA19" s="16">
        <f t="shared" si="1"/>
        <v>323.55</v>
      </c>
      <c r="AB19" s="18">
        <f>SUM(LARGE(D19:Z19,{1,2,3,4,5,6}))</f>
        <v>323.55</v>
      </c>
      <c r="AC19" s="9">
        <f t="shared" si="2"/>
        <v>5</v>
      </c>
    </row>
    <row r="20" spans="1:29" x14ac:dyDescent="0.2">
      <c r="A20" s="4">
        <f t="shared" si="0"/>
        <v>23</v>
      </c>
      <c r="B20" s="7" t="s">
        <v>93</v>
      </c>
      <c r="C20" s="7" t="s">
        <v>94</v>
      </c>
      <c r="D20" s="22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  <c r="T20" s="8">
        <v>0</v>
      </c>
      <c r="U20" s="8"/>
      <c r="V20" s="8">
        <v>0</v>
      </c>
      <c r="W20" s="8"/>
      <c r="X20" s="8">
        <v>0</v>
      </c>
      <c r="Y20" s="8">
        <v>0</v>
      </c>
      <c r="Z20" s="8">
        <v>0</v>
      </c>
      <c r="AA20" s="16">
        <f t="shared" si="1"/>
        <v>0</v>
      </c>
      <c r="AB20" s="18">
        <f>SUM(LARGE(D20:Z20,{1,2,3,4,5,6}))</f>
        <v>0</v>
      </c>
      <c r="AC20" s="9">
        <f t="shared" si="2"/>
        <v>0</v>
      </c>
    </row>
    <row r="21" spans="1:29" x14ac:dyDescent="0.2">
      <c r="A21" s="4">
        <f t="shared" si="0"/>
        <v>20</v>
      </c>
      <c r="B21" s="7" t="s">
        <v>95</v>
      </c>
      <c r="C21" s="7" t="s">
        <v>96</v>
      </c>
      <c r="D21" s="22">
        <v>50.54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16">
        <f t="shared" si="1"/>
        <v>50.54</v>
      </c>
      <c r="AB21" s="18">
        <f>SUM(LARGE(D21:Z21,{1,2,3,4,5,6}))</f>
        <v>50.54</v>
      </c>
      <c r="AC21" s="9">
        <f t="shared" si="2"/>
        <v>1</v>
      </c>
    </row>
    <row r="22" spans="1:29" x14ac:dyDescent="0.2">
      <c r="A22" s="4">
        <f t="shared" si="0"/>
        <v>7</v>
      </c>
      <c r="B22" s="7" t="s">
        <v>18</v>
      </c>
      <c r="C22" s="7" t="s">
        <v>97</v>
      </c>
      <c r="D22" s="22">
        <v>56.68</v>
      </c>
      <c r="E22" s="8">
        <v>51.64</v>
      </c>
      <c r="F22" s="8">
        <v>0</v>
      </c>
      <c r="G22" s="8">
        <v>0</v>
      </c>
      <c r="H22" s="8">
        <v>0</v>
      </c>
      <c r="I22" s="8">
        <v>57.55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16">
        <f t="shared" si="1"/>
        <v>165.87</v>
      </c>
      <c r="AB22" s="18">
        <f>SUM(LARGE(D22:Z22,{1,2,3,4,5,6}))</f>
        <v>165.87</v>
      </c>
      <c r="AC22" s="9">
        <f t="shared" si="2"/>
        <v>3</v>
      </c>
    </row>
    <row r="23" spans="1:29" x14ac:dyDescent="0.2">
      <c r="A23" s="4">
        <f t="shared" si="0"/>
        <v>21</v>
      </c>
      <c r="B23" s="7" t="s">
        <v>98</v>
      </c>
      <c r="C23" s="7" t="s">
        <v>99</v>
      </c>
      <c r="D23" s="22">
        <v>48.38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16">
        <f t="shared" si="1"/>
        <v>48.38</v>
      </c>
      <c r="AB23" s="18">
        <f>SUM(LARGE(D23:Z23,{1,2,3,4,5,6}))</f>
        <v>48.38</v>
      </c>
      <c r="AC23" s="9">
        <f t="shared" si="2"/>
        <v>1</v>
      </c>
    </row>
    <row r="24" spans="1:29" x14ac:dyDescent="0.2">
      <c r="A24" s="4">
        <f t="shared" si="0"/>
        <v>23</v>
      </c>
      <c r="B24" s="7" t="s">
        <v>73</v>
      </c>
      <c r="C24" s="7" t="s">
        <v>100</v>
      </c>
      <c r="D24" s="22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16">
        <f t="shared" si="1"/>
        <v>0</v>
      </c>
      <c r="AB24" s="18">
        <f>SUM(LARGE(D24:Z24,{1,2,3,4,5,6}))</f>
        <v>0</v>
      </c>
      <c r="AC24" s="9">
        <f t="shared" si="2"/>
        <v>0</v>
      </c>
    </row>
    <row r="25" spans="1:29" x14ac:dyDescent="0.2">
      <c r="A25" s="4">
        <f t="shared" si="0"/>
        <v>18</v>
      </c>
      <c r="B25" s="7" t="s">
        <v>101</v>
      </c>
      <c r="C25" s="7" t="s">
        <v>102</v>
      </c>
      <c r="D25" s="22">
        <v>55.26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16">
        <f t="shared" si="1"/>
        <v>55.26</v>
      </c>
      <c r="AB25" s="18">
        <f>SUM(LARGE(D25:Z25,{1,2,3,4,5,6}))</f>
        <v>55.26</v>
      </c>
      <c r="AC25" s="9">
        <f t="shared" si="2"/>
        <v>1</v>
      </c>
    </row>
    <row r="26" spans="1:29" x14ac:dyDescent="0.2">
      <c r="A26" s="4">
        <f t="shared" si="0"/>
        <v>22</v>
      </c>
      <c r="B26" s="7" t="s">
        <v>103</v>
      </c>
      <c r="C26" s="7" t="s">
        <v>104</v>
      </c>
      <c r="D26" s="22">
        <v>40.47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16">
        <f t="shared" si="1"/>
        <v>40.47</v>
      </c>
      <c r="AB26" s="18">
        <f>SUM(LARGE(D26:Z26,{1,2,3,4,5,6}))</f>
        <v>40.47</v>
      </c>
      <c r="AC26" s="9">
        <f t="shared" si="2"/>
        <v>1</v>
      </c>
    </row>
    <row r="27" spans="1:29" x14ac:dyDescent="0.2">
      <c r="A27" s="4">
        <f t="shared" si="0"/>
        <v>13</v>
      </c>
      <c r="B27" s="7" t="s">
        <v>105</v>
      </c>
      <c r="C27" s="7" t="s">
        <v>106</v>
      </c>
      <c r="D27" s="22">
        <v>37.020000000000003</v>
      </c>
      <c r="E27" s="8">
        <v>30.63</v>
      </c>
      <c r="F27" s="8">
        <v>0</v>
      </c>
      <c r="G27" s="8">
        <v>0</v>
      </c>
      <c r="H27" s="8">
        <v>0</v>
      </c>
      <c r="I27" s="8">
        <v>0</v>
      </c>
      <c r="J27" s="8">
        <v>1.7145833333333333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16">
        <f t="shared" si="1"/>
        <v>69.364583333333343</v>
      </c>
      <c r="AB27" s="18">
        <f>SUM(LARGE(D27:Z27,{1,2,3,4,5,6}))</f>
        <v>69.364583333333343</v>
      </c>
      <c r="AC27" s="9">
        <f t="shared" si="2"/>
        <v>3</v>
      </c>
    </row>
    <row r="28" spans="1:29" x14ac:dyDescent="0.2">
      <c r="A28" s="4">
        <f t="shared" si="0"/>
        <v>12</v>
      </c>
      <c r="B28" s="7" t="s">
        <v>107</v>
      </c>
      <c r="C28" s="7" t="s">
        <v>108</v>
      </c>
      <c r="D28" s="22">
        <v>35.869999999999997</v>
      </c>
      <c r="E28" s="8">
        <v>0</v>
      </c>
      <c r="F28" s="8">
        <v>0</v>
      </c>
      <c r="G28" s="8">
        <v>0</v>
      </c>
      <c r="H28" s="8">
        <v>0</v>
      </c>
      <c r="I28" s="8">
        <v>35.35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16">
        <f t="shared" si="1"/>
        <v>71.22</v>
      </c>
      <c r="AB28" s="18">
        <f>SUM(LARGE(D28:Z28,{1,2,3,4,5,6}))</f>
        <v>71.22</v>
      </c>
      <c r="AC28" s="9">
        <f t="shared" si="2"/>
        <v>2</v>
      </c>
    </row>
    <row r="29" spans="1:29" x14ac:dyDescent="0.2">
      <c r="A29" s="4">
        <f t="shared" si="0"/>
        <v>8</v>
      </c>
      <c r="B29" s="7" t="s">
        <v>59</v>
      </c>
      <c r="C29" s="7" t="s">
        <v>110</v>
      </c>
      <c r="D29" s="22">
        <v>70.150000000000006</v>
      </c>
      <c r="E29" s="8">
        <v>64.150000000000006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16">
        <f t="shared" si="1"/>
        <v>134.30000000000001</v>
      </c>
      <c r="AB29" s="18">
        <f>SUM(LARGE(D29:Z29,{1,2,3,4,5,6}))</f>
        <v>134.30000000000001</v>
      </c>
      <c r="AC29" s="9">
        <f t="shared" si="2"/>
        <v>2</v>
      </c>
    </row>
    <row r="30" spans="1:29" x14ac:dyDescent="0.2">
      <c r="A30" s="4">
        <f t="shared" si="0"/>
        <v>16</v>
      </c>
      <c r="B30" s="7" t="s">
        <v>159</v>
      </c>
      <c r="C30" s="7" t="s">
        <v>74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65.930000000000007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16">
        <f t="shared" si="1"/>
        <v>65.930000000000007</v>
      </c>
      <c r="AB30" s="18">
        <f>SUM(LARGE(D30:Z30,{1,2,3,4,5,6}))</f>
        <v>65.930000000000007</v>
      </c>
      <c r="AC30" s="9">
        <f t="shared" si="2"/>
        <v>1</v>
      </c>
    </row>
    <row r="31" spans="1:29" x14ac:dyDescent="0.2">
      <c r="A31" s="4">
        <f t="shared" si="0"/>
        <v>23</v>
      </c>
      <c r="B31" s="7"/>
      <c r="C31" s="7"/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16">
        <f t="shared" si="1"/>
        <v>0</v>
      </c>
      <c r="AB31" s="18">
        <f>SUM(LARGE(D31:Z31,{1,2,3,4,5,6}))</f>
        <v>0</v>
      </c>
      <c r="AC31" s="9">
        <f t="shared" si="2"/>
        <v>0</v>
      </c>
    </row>
    <row r="32" spans="1:29" x14ac:dyDescent="0.2">
      <c r="A32" s="4">
        <f t="shared" si="0"/>
        <v>23</v>
      </c>
      <c r="B32" s="7"/>
      <c r="C32" s="7"/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16">
        <f t="shared" si="1"/>
        <v>0</v>
      </c>
      <c r="AB32" s="18">
        <f>SUM(LARGE(D32:Z32,{1,2,3,4,5,6}))</f>
        <v>0</v>
      </c>
      <c r="AC32" s="9">
        <f t="shared" si="2"/>
        <v>0</v>
      </c>
    </row>
    <row r="33" spans="1:29" x14ac:dyDescent="0.2">
      <c r="A33" s="4">
        <f t="shared" si="0"/>
        <v>23</v>
      </c>
      <c r="B33" s="7"/>
      <c r="C33" s="7"/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16">
        <f t="shared" si="1"/>
        <v>0</v>
      </c>
      <c r="AB33" s="18">
        <f>SUM(LARGE(D33:Z33,{1,2,3,4,5,6}))</f>
        <v>0</v>
      </c>
      <c r="AC33" s="9">
        <f t="shared" si="2"/>
        <v>0</v>
      </c>
    </row>
    <row r="34" spans="1:29" x14ac:dyDescent="0.2">
      <c r="A34" s="4">
        <f t="shared" si="0"/>
        <v>23</v>
      </c>
      <c r="B34" s="7"/>
      <c r="C34" s="7"/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16">
        <f t="shared" si="1"/>
        <v>0</v>
      </c>
      <c r="AB34" s="18">
        <f>SUM(LARGE(D34:Z34,{1,2,3,4,5,6}))</f>
        <v>0</v>
      </c>
      <c r="AC34" s="9">
        <f t="shared" si="2"/>
        <v>0</v>
      </c>
    </row>
    <row r="35" spans="1:29" x14ac:dyDescent="0.2">
      <c r="A35" s="4">
        <f t="shared" si="0"/>
        <v>23</v>
      </c>
      <c r="B35" s="20"/>
      <c r="C35" s="20"/>
      <c r="D35" s="20"/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16">
        <f t="shared" si="1"/>
        <v>0</v>
      </c>
      <c r="AB35" s="18">
        <f>SUM(LARGE(D35:Z35,{1,2,3,4,5,6}))</f>
        <v>0</v>
      </c>
      <c r="AC35" s="9">
        <f t="shared" si="2"/>
        <v>0</v>
      </c>
    </row>
  </sheetData>
  <sortState xmlns:xlrd2="http://schemas.microsoft.com/office/spreadsheetml/2017/richdata2" ref="A2:AC35">
    <sortCondition descending="1" ref="AB2:AB35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7"/>
  <sheetViews>
    <sheetView tabSelected="1" topLeftCell="A4" workbookViewId="0">
      <selection activeCell="N13" sqref="N13"/>
    </sheetView>
  </sheetViews>
  <sheetFormatPr baseColWidth="10" defaultColWidth="8.83203125" defaultRowHeight="15" x14ac:dyDescent="0.2"/>
  <cols>
    <col min="1" max="1" width="6.83203125" customWidth="1"/>
    <col min="2" max="2" width="18" customWidth="1"/>
    <col min="3" max="3" width="16" customWidth="1"/>
    <col min="4" max="4" width="6.83203125" customWidth="1"/>
    <col min="5" max="26" width="6.6640625" customWidth="1"/>
  </cols>
  <sheetData>
    <row r="1" spans="1:29" ht="110" x14ac:dyDescent="0.2">
      <c r="A1" s="10" t="s">
        <v>0</v>
      </c>
      <c r="B1" s="11" t="s">
        <v>1</v>
      </c>
      <c r="C1" s="11" t="s">
        <v>2</v>
      </c>
      <c r="D1" s="12" t="s">
        <v>146</v>
      </c>
      <c r="E1" s="12" t="s">
        <v>61</v>
      </c>
      <c r="F1" s="12" t="s">
        <v>127</v>
      </c>
      <c r="G1" s="12" t="s">
        <v>128</v>
      </c>
      <c r="H1" s="12" t="s">
        <v>129</v>
      </c>
      <c r="I1" s="12" t="s">
        <v>130</v>
      </c>
      <c r="J1" s="12" t="s">
        <v>131</v>
      </c>
      <c r="K1" s="12" t="s">
        <v>132</v>
      </c>
      <c r="L1" s="12" t="s">
        <v>133</v>
      </c>
      <c r="M1" s="12" t="s">
        <v>147</v>
      </c>
      <c r="N1" s="12" t="s">
        <v>148</v>
      </c>
      <c r="O1" s="12" t="s">
        <v>136</v>
      </c>
      <c r="P1" s="12" t="s">
        <v>137</v>
      </c>
      <c r="Q1" s="12" t="s">
        <v>138</v>
      </c>
      <c r="R1" s="12" t="s">
        <v>149</v>
      </c>
      <c r="S1" s="12" t="s">
        <v>140</v>
      </c>
      <c r="T1" s="12" t="s">
        <v>141</v>
      </c>
      <c r="U1" s="12" t="s">
        <v>150</v>
      </c>
      <c r="V1" s="12" t="s">
        <v>143</v>
      </c>
      <c r="W1" s="12" t="s">
        <v>144</v>
      </c>
      <c r="X1" s="12" t="s">
        <v>151</v>
      </c>
      <c r="Y1" s="12" t="s">
        <v>62</v>
      </c>
      <c r="Z1" s="15" t="s">
        <v>4</v>
      </c>
      <c r="AA1" s="10" t="s">
        <v>5</v>
      </c>
      <c r="AB1" s="13" t="s">
        <v>6</v>
      </c>
      <c r="AC1" s="10" t="s">
        <v>7</v>
      </c>
    </row>
    <row r="2" spans="1:29" x14ac:dyDescent="0.2">
      <c r="A2" s="14">
        <f t="shared" ref="A2:A47" si="0">RANK(AB2,AB$2:AB$47,0)</f>
        <v>12</v>
      </c>
      <c r="B2" s="7" t="s">
        <v>46</v>
      </c>
      <c r="C2" s="7" t="s">
        <v>47</v>
      </c>
      <c r="D2" s="23">
        <v>46.4</v>
      </c>
      <c r="E2" s="8">
        <v>0</v>
      </c>
      <c r="F2" s="8">
        <v>0</v>
      </c>
      <c r="G2" s="8">
        <v>0</v>
      </c>
      <c r="H2" s="8">
        <v>0</v>
      </c>
      <c r="I2" s="24">
        <v>46.24</v>
      </c>
      <c r="J2" s="19"/>
      <c r="K2" s="8">
        <v>0</v>
      </c>
      <c r="L2" s="19"/>
      <c r="M2" s="19"/>
      <c r="N2" s="19"/>
      <c r="O2" s="8">
        <v>0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16">
        <f t="shared" ref="AA2:AA47" si="1">SUM(D2:Z2)</f>
        <v>92.64</v>
      </c>
      <c r="AB2" s="17">
        <f>AB3</f>
        <v>129.31</v>
      </c>
      <c r="AC2" s="9">
        <f t="shared" ref="AC2:AC47" si="2">COUNTIF(D2:Z2,"&gt;0")</f>
        <v>2</v>
      </c>
    </row>
    <row r="3" spans="1:29" x14ac:dyDescent="0.2">
      <c r="A3" s="14">
        <f t="shared" si="0"/>
        <v>12</v>
      </c>
      <c r="B3" s="7" t="s">
        <v>27</v>
      </c>
      <c r="C3" s="7" t="s">
        <v>28</v>
      </c>
      <c r="D3" s="23">
        <v>64.599999999999994</v>
      </c>
      <c r="E3" s="8">
        <v>0</v>
      </c>
      <c r="F3" s="8">
        <v>0</v>
      </c>
      <c r="G3" s="8">
        <v>64.709999999999994</v>
      </c>
      <c r="H3" s="19"/>
      <c r="I3" s="8">
        <v>0</v>
      </c>
      <c r="J3" s="19"/>
      <c r="K3" s="8">
        <v>0</v>
      </c>
      <c r="L3" s="8">
        <v>0</v>
      </c>
      <c r="M3" s="8">
        <v>0</v>
      </c>
      <c r="N3" s="8">
        <v>0</v>
      </c>
      <c r="O3" s="8">
        <v>0</v>
      </c>
      <c r="P3" s="8">
        <v>0</v>
      </c>
      <c r="Q3" s="8"/>
      <c r="R3" s="8"/>
      <c r="S3" s="8"/>
      <c r="T3" s="8"/>
      <c r="U3" s="8"/>
      <c r="V3" s="8"/>
      <c r="W3" s="8"/>
      <c r="X3" s="8"/>
      <c r="Y3" s="8"/>
      <c r="Z3" s="8"/>
      <c r="AA3" s="16">
        <f t="shared" si="1"/>
        <v>129.31</v>
      </c>
      <c r="AB3" s="17">
        <f>SUM(LARGE(D3:Z3,{1,2,3,4,5,6}))</f>
        <v>129.31</v>
      </c>
      <c r="AC3" s="9">
        <f t="shared" si="2"/>
        <v>2</v>
      </c>
    </row>
    <row r="4" spans="1:29" x14ac:dyDescent="0.2">
      <c r="A4" s="14">
        <f t="shared" si="0"/>
        <v>25</v>
      </c>
      <c r="B4" s="7" t="s">
        <v>29</v>
      </c>
      <c r="C4" s="7" t="s">
        <v>30</v>
      </c>
      <c r="D4" s="23"/>
      <c r="E4" s="8">
        <v>0</v>
      </c>
      <c r="F4" s="8">
        <v>0</v>
      </c>
      <c r="G4" s="8">
        <v>64.709999999999994</v>
      </c>
      <c r="H4" s="19"/>
      <c r="I4" s="8">
        <v>0</v>
      </c>
      <c r="J4" s="19"/>
      <c r="K4" s="8">
        <v>0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/>
      <c r="R4" s="8"/>
      <c r="S4" s="8"/>
      <c r="T4" s="8"/>
      <c r="U4" s="8"/>
      <c r="V4" s="8"/>
      <c r="W4" s="8"/>
      <c r="X4" s="8"/>
      <c r="Y4" s="8"/>
      <c r="Z4" s="8"/>
      <c r="AA4" s="16">
        <f t="shared" si="1"/>
        <v>64.709999999999994</v>
      </c>
      <c r="AB4" s="17">
        <f>SUM(LARGE(D4:Z4,{1,2,3,4,5,6}))</f>
        <v>64.709999999999994</v>
      </c>
      <c r="AC4" s="9">
        <f t="shared" si="2"/>
        <v>1</v>
      </c>
    </row>
    <row r="5" spans="1:29" x14ac:dyDescent="0.2">
      <c r="A5" s="14">
        <f t="shared" si="0"/>
        <v>18</v>
      </c>
      <c r="B5" s="7" t="s">
        <v>31</v>
      </c>
      <c r="C5" s="7" t="s">
        <v>32</v>
      </c>
      <c r="D5" s="23"/>
      <c r="E5" s="8">
        <v>0</v>
      </c>
      <c r="F5" s="8">
        <v>60.91</v>
      </c>
      <c r="G5" s="8">
        <v>0</v>
      </c>
      <c r="H5" s="8">
        <v>0</v>
      </c>
      <c r="I5" s="19"/>
      <c r="J5" s="8">
        <v>0</v>
      </c>
      <c r="K5" s="8">
        <v>60</v>
      </c>
      <c r="L5" s="8">
        <v>0</v>
      </c>
      <c r="M5" s="8">
        <v>0</v>
      </c>
      <c r="N5" s="8">
        <v>0</v>
      </c>
      <c r="O5" s="19"/>
      <c r="P5" s="8">
        <v>0</v>
      </c>
      <c r="Q5" s="8"/>
      <c r="R5" s="8"/>
      <c r="S5" s="8"/>
      <c r="T5" s="8"/>
      <c r="U5" s="8"/>
      <c r="V5" s="8"/>
      <c r="W5" s="8"/>
      <c r="X5" s="8"/>
      <c r="Y5" s="8"/>
      <c r="Z5" s="8"/>
      <c r="AA5" s="16">
        <f t="shared" si="1"/>
        <v>120.91</v>
      </c>
      <c r="AB5" s="17">
        <f>SUM(LARGE(D5:Z5,{1,2,3,4,5,6}))</f>
        <v>120.91</v>
      </c>
      <c r="AC5" s="9">
        <f t="shared" si="2"/>
        <v>2</v>
      </c>
    </row>
    <row r="6" spans="1:29" x14ac:dyDescent="0.2">
      <c r="A6" s="14">
        <f t="shared" si="0"/>
        <v>17</v>
      </c>
      <c r="B6" s="7" t="s">
        <v>26</v>
      </c>
      <c r="C6" s="7" t="s">
        <v>160</v>
      </c>
      <c r="D6" s="23">
        <v>62.9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24">
        <v>60.49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16">
        <f t="shared" si="1"/>
        <v>123.39</v>
      </c>
      <c r="AB6" s="17">
        <f>SUM(LARGE(D6:Z6,{1,2,3,4,5,6}))</f>
        <v>123.39</v>
      </c>
      <c r="AC6" s="9">
        <f t="shared" si="2"/>
        <v>2</v>
      </c>
    </row>
    <row r="7" spans="1:29" x14ac:dyDescent="0.2">
      <c r="A7" s="14">
        <f t="shared" si="0"/>
        <v>35</v>
      </c>
      <c r="B7" s="7" t="s">
        <v>27</v>
      </c>
      <c r="C7" s="7" t="s">
        <v>33</v>
      </c>
      <c r="D7" s="23"/>
      <c r="E7" s="8">
        <v>0</v>
      </c>
      <c r="F7" s="8">
        <v>0</v>
      </c>
      <c r="G7" s="8">
        <v>0</v>
      </c>
      <c r="H7" s="8">
        <v>0</v>
      </c>
      <c r="I7" s="8">
        <v>0</v>
      </c>
      <c r="J7" s="26">
        <v>0</v>
      </c>
      <c r="K7" s="8">
        <v>0</v>
      </c>
      <c r="L7" s="8">
        <v>0</v>
      </c>
      <c r="M7" s="8">
        <v>0</v>
      </c>
      <c r="N7" s="8">
        <v>0</v>
      </c>
      <c r="O7" s="19"/>
      <c r="P7" s="8"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16">
        <f t="shared" si="1"/>
        <v>0</v>
      </c>
      <c r="AB7" s="17">
        <f>SUM(LARGE(D7:Z7,{1,2,3,4,5,6}))</f>
        <v>0</v>
      </c>
      <c r="AC7" s="9">
        <f t="shared" si="2"/>
        <v>0</v>
      </c>
    </row>
    <row r="8" spans="1:29" x14ac:dyDescent="0.2">
      <c r="A8" s="14">
        <f t="shared" si="0"/>
        <v>14</v>
      </c>
      <c r="B8" s="7" t="s">
        <v>54</v>
      </c>
      <c r="C8" s="7" t="s">
        <v>21</v>
      </c>
      <c r="D8" s="23">
        <v>44.2</v>
      </c>
      <c r="E8" s="8">
        <v>0</v>
      </c>
      <c r="F8" s="8">
        <v>44.71</v>
      </c>
      <c r="G8" s="8">
        <v>0</v>
      </c>
      <c r="H8" s="8">
        <v>37.49</v>
      </c>
      <c r="I8" s="8">
        <v>0</v>
      </c>
      <c r="J8" s="24"/>
      <c r="K8" s="8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16">
        <f t="shared" si="1"/>
        <v>126.4</v>
      </c>
      <c r="AB8" s="17">
        <f>SUM(LARGE(D8:Z8,{1,2,3,4,5,6}))</f>
        <v>126.4</v>
      </c>
      <c r="AC8" s="9">
        <f t="shared" si="2"/>
        <v>3</v>
      </c>
    </row>
    <row r="9" spans="1:29" x14ac:dyDescent="0.2">
      <c r="A9" s="14">
        <f t="shared" si="0"/>
        <v>22</v>
      </c>
      <c r="B9" s="7" t="s">
        <v>48</v>
      </c>
      <c r="C9" s="7" t="s">
        <v>49</v>
      </c>
      <c r="D9" s="23">
        <v>51.4</v>
      </c>
      <c r="E9" s="8">
        <v>0</v>
      </c>
      <c r="F9" s="8">
        <v>0</v>
      </c>
      <c r="G9" s="8">
        <v>50.04</v>
      </c>
      <c r="H9" s="8">
        <v>0</v>
      </c>
      <c r="I9" s="8">
        <v>0</v>
      </c>
      <c r="J9" s="26">
        <v>0</v>
      </c>
      <c r="K9" s="8">
        <v>0</v>
      </c>
      <c r="L9" s="19"/>
      <c r="M9" s="8">
        <v>0</v>
      </c>
      <c r="N9" s="8">
        <v>0</v>
      </c>
      <c r="O9" s="8">
        <v>0</v>
      </c>
      <c r="P9" s="8"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16">
        <f t="shared" si="1"/>
        <v>101.44</v>
      </c>
      <c r="AB9" s="17">
        <f>SUM(LARGE(D9:Z9,{1,2,3,4,5,6}))</f>
        <v>101.44</v>
      </c>
      <c r="AC9" s="9">
        <f t="shared" si="2"/>
        <v>2</v>
      </c>
    </row>
    <row r="10" spans="1:29" x14ac:dyDescent="0.2">
      <c r="A10" s="14">
        <f t="shared" si="0"/>
        <v>7</v>
      </c>
      <c r="B10" s="7" t="s">
        <v>55</v>
      </c>
      <c r="C10" s="7" t="s">
        <v>56</v>
      </c>
      <c r="D10" s="23">
        <v>48.1</v>
      </c>
      <c r="E10" s="8">
        <v>0</v>
      </c>
      <c r="F10" s="8">
        <v>42.83</v>
      </c>
      <c r="G10" s="8">
        <v>0</v>
      </c>
      <c r="H10" s="8">
        <v>0</v>
      </c>
      <c r="I10" s="8">
        <v>48.99</v>
      </c>
      <c r="J10" s="24">
        <v>48.26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16">
        <f t="shared" si="1"/>
        <v>188.18</v>
      </c>
      <c r="AB10" s="17">
        <f>SUM(LARGE(D10:Z10,{1,2,3,4,5,6}))</f>
        <v>188.18</v>
      </c>
      <c r="AC10" s="9">
        <f t="shared" si="2"/>
        <v>4</v>
      </c>
    </row>
    <row r="11" spans="1:29" x14ac:dyDescent="0.2">
      <c r="A11" s="14">
        <f t="shared" si="0"/>
        <v>35</v>
      </c>
      <c r="B11" s="7" t="s">
        <v>57</v>
      </c>
      <c r="C11" s="7" t="s">
        <v>58</v>
      </c>
      <c r="D11" s="23"/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26">
        <v>0</v>
      </c>
      <c r="K11" s="8">
        <v>0</v>
      </c>
      <c r="L11" s="8">
        <v>0</v>
      </c>
      <c r="M11" s="8">
        <v>0</v>
      </c>
      <c r="N11" s="8">
        <v>0</v>
      </c>
      <c r="O11" s="21"/>
      <c r="P11" s="8"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16">
        <f t="shared" si="1"/>
        <v>0</v>
      </c>
      <c r="AB11" s="17">
        <f>SUM(LARGE(D11:Z11,{1,2,3,4,5,6}))</f>
        <v>0</v>
      </c>
      <c r="AC11" s="9">
        <f t="shared" si="2"/>
        <v>0</v>
      </c>
    </row>
    <row r="12" spans="1:29" x14ac:dyDescent="0.2">
      <c r="A12" s="14">
        <f t="shared" si="0"/>
        <v>15</v>
      </c>
      <c r="B12" s="7" t="s">
        <v>38</v>
      </c>
      <c r="C12" s="7" t="s">
        <v>39</v>
      </c>
      <c r="D12" s="23">
        <v>68.099999999999994</v>
      </c>
      <c r="E12" s="8">
        <v>57.61</v>
      </c>
      <c r="F12" s="8">
        <v>0</v>
      </c>
      <c r="G12" s="8">
        <v>0</v>
      </c>
      <c r="H12" s="8">
        <v>0</v>
      </c>
      <c r="I12" s="8">
        <v>0</v>
      </c>
      <c r="J12" s="26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16">
        <f t="shared" si="1"/>
        <v>125.71</v>
      </c>
      <c r="AB12" s="17">
        <f>SUM(LARGE(D12:Z12,{1,2,3,4,5,6}))</f>
        <v>125.71</v>
      </c>
      <c r="AC12" s="9">
        <f t="shared" si="2"/>
        <v>2</v>
      </c>
    </row>
    <row r="13" spans="1:29" x14ac:dyDescent="0.2">
      <c r="A13" s="14">
        <f t="shared" si="0"/>
        <v>3</v>
      </c>
      <c r="B13" s="7" t="s">
        <v>38</v>
      </c>
      <c r="C13" s="7" t="s">
        <v>75</v>
      </c>
      <c r="D13" s="22">
        <v>69.400000000000006</v>
      </c>
      <c r="E13" s="8">
        <v>0</v>
      </c>
      <c r="F13" s="8">
        <v>0</v>
      </c>
      <c r="G13" s="8">
        <v>0</v>
      </c>
      <c r="H13" s="8">
        <v>57.3</v>
      </c>
      <c r="I13" s="8">
        <v>0</v>
      </c>
      <c r="J13" s="24">
        <v>60.5</v>
      </c>
      <c r="K13" s="8"/>
      <c r="L13" s="8">
        <v>60</v>
      </c>
      <c r="M13" s="8">
        <v>0</v>
      </c>
      <c r="N13" s="8">
        <v>0</v>
      </c>
      <c r="O13" s="8">
        <v>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16">
        <f>SUM(D13:Z13)</f>
        <v>247.2</v>
      </c>
      <c r="AB13" s="17">
        <f>SUM(LARGE(D13:Z13,{1,2,3,4,5,6}))</f>
        <v>247.2</v>
      </c>
      <c r="AC13" s="9">
        <f t="shared" si="2"/>
        <v>4</v>
      </c>
    </row>
    <row r="14" spans="1:29" x14ac:dyDescent="0.2">
      <c r="A14" s="14">
        <f t="shared" si="0"/>
        <v>35</v>
      </c>
      <c r="B14" s="7" t="s">
        <v>67</v>
      </c>
      <c r="C14" s="7" t="s">
        <v>68</v>
      </c>
      <c r="D14" s="22"/>
      <c r="E14" s="8">
        <v>0</v>
      </c>
      <c r="F14" s="8">
        <v>0</v>
      </c>
      <c r="G14" s="8">
        <v>0</v>
      </c>
      <c r="H14" s="19"/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16">
        <f t="shared" si="1"/>
        <v>0</v>
      </c>
      <c r="AB14" s="17">
        <f>SUM(LARGE(D14:Z14,{1,2,3,4,5,6}))</f>
        <v>0</v>
      </c>
      <c r="AC14" s="9">
        <f t="shared" si="2"/>
        <v>0</v>
      </c>
    </row>
    <row r="15" spans="1:29" x14ac:dyDescent="0.2">
      <c r="A15" s="14">
        <f t="shared" si="0"/>
        <v>35</v>
      </c>
      <c r="B15" s="7" t="s">
        <v>40</v>
      </c>
      <c r="C15" s="7" t="s">
        <v>15</v>
      </c>
      <c r="D15" s="23"/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16">
        <f t="shared" si="1"/>
        <v>0</v>
      </c>
      <c r="AB15" s="17">
        <f>SUM(LARGE(D15:Z15,{1,2,3,4,5,6}))</f>
        <v>0</v>
      </c>
      <c r="AC15" s="9">
        <f t="shared" si="2"/>
        <v>0</v>
      </c>
    </row>
    <row r="16" spans="1:29" x14ac:dyDescent="0.2">
      <c r="A16" s="14">
        <f t="shared" si="0"/>
        <v>19</v>
      </c>
      <c r="B16" s="7" t="s">
        <v>43</v>
      </c>
      <c r="C16" s="7" t="s">
        <v>45</v>
      </c>
      <c r="D16" s="23"/>
      <c r="E16" s="8">
        <v>0</v>
      </c>
      <c r="F16" s="8">
        <v>59.99</v>
      </c>
      <c r="G16" s="8">
        <v>0</v>
      </c>
      <c r="H16" s="8">
        <v>0</v>
      </c>
      <c r="I16" s="8">
        <v>0</v>
      </c>
      <c r="J16" s="8">
        <v>58.84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16">
        <f t="shared" si="1"/>
        <v>118.83000000000001</v>
      </c>
      <c r="AB16" s="17">
        <f>SUM(LARGE(D16:Z16,{1,2,3,4,5,6}))</f>
        <v>118.83000000000001</v>
      </c>
      <c r="AC16" s="9">
        <f t="shared" si="2"/>
        <v>2</v>
      </c>
    </row>
    <row r="17" spans="1:29" x14ac:dyDescent="0.2">
      <c r="A17" s="14">
        <f t="shared" si="0"/>
        <v>35</v>
      </c>
      <c r="B17" s="7" t="s">
        <v>34</v>
      </c>
      <c r="C17" s="7" t="s">
        <v>35</v>
      </c>
      <c r="D17" s="23"/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16">
        <f t="shared" si="1"/>
        <v>0</v>
      </c>
      <c r="AB17" s="17">
        <f>SUM(LARGE(D17:Z17,{1,2,3,4,5,6}))</f>
        <v>0</v>
      </c>
      <c r="AC17" s="9">
        <f t="shared" si="2"/>
        <v>0</v>
      </c>
    </row>
    <row r="18" spans="1:29" x14ac:dyDescent="0.2">
      <c r="A18" s="14">
        <f t="shared" si="0"/>
        <v>35</v>
      </c>
      <c r="B18" s="7" t="s">
        <v>36</v>
      </c>
      <c r="C18" s="7" t="s">
        <v>37</v>
      </c>
      <c r="D18" s="23"/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16">
        <f t="shared" si="1"/>
        <v>0</v>
      </c>
      <c r="AB18" s="17">
        <f>SUM(LARGE(D18:Z18,{1,2,3,4,5,6}))</f>
        <v>0</v>
      </c>
      <c r="AC18" s="9">
        <f t="shared" si="2"/>
        <v>0</v>
      </c>
    </row>
    <row r="19" spans="1:29" x14ac:dyDescent="0.2">
      <c r="A19" s="14">
        <f t="shared" si="0"/>
        <v>28</v>
      </c>
      <c r="B19" s="7" t="s">
        <v>41</v>
      </c>
      <c r="C19" s="7" t="s">
        <v>42</v>
      </c>
      <c r="D19" s="23"/>
      <c r="E19" s="8">
        <v>0</v>
      </c>
      <c r="F19" s="8">
        <v>0</v>
      </c>
      <c r="G19" s="8">
        <v>0</v>
      </c>
      <c r="H19" s="8">
        <v>50.3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16">
        <f t="shared" si="1"/>
        <v>50.3</v>
      </c>
      <c r="AB19" s="17">
        <f>SUM(LARGE(D19:Z19,{1,2,3,4,5,6}))</f>
        <v>50.3</v>
      </c>
      <c r="AC19" s="9">
        <f t="shared" si="2"/>
        <v>1</v>
      </c>
    </row>
    <row r="20" spans="1:29" x14ac:dyDescent="0.2">
      <c r="A20" s="14">
        <f t="shared" si="0"/>
        <v>35</v>
      </c>
      <c r="B20" s="7" t="s">
        <v>27</v>
      </c>
      <c r="C20" s="7" t="s">
        <v>11</v>
      </c>
      <c r="D20" s="23"/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16">
        <f t="shared" si="1"/>
        <v>0</v>
      </c>
      <c r="AB20" s="17">
        <f>SUM(LARGE(D20:Z20,{1,2,3,4,5,6}))</f>
        <v>0</v>
      </c>
      <c r="AC20" s="9">
        <f t="shared" si="2"/>
        <v>0</v>
      </c>
    </row>
    <row r="21" spans="1:29" x14ac:dyDescent="0.2">
      <c r="A21" s="14">
        <f t="shared" si="0"/>
        <v>26</v>
      </c>
      <c r="B21" s="7" t="s">
        <v>43</v>
      </c>
      <c r="C21" s="7" t="s">
        <v>44</v>
      </c>
      <c r="D21" s="23"/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55.89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16">
        <f t="shared" si="1"/>
        <v>55.89</v>
      </c>
      <c r="AB21" s="17">
        <f>SUM(LARGE(D21:Z21,{1,2,3,4,5,6}))</f>
        <v>55.89</v>
      </c>
      <c r="AC21" s="9">
        <f t="shared" si="2"/>
        <v>1</v>
      </c>
    </row>
    <row r="22" spans="1:29" x14ac:dyDescent="0.2">
      <c r="A22" s="14">
        <f t="shared" si="0"/>
        <v>21</v>
      </c>
      <c r="B22" s="7" t="s">
        <v>76</v>
      </c>
      <c r="C22" s="7" t="s">
        <v>77</v>
      </c>
      <c r="D22" s="22">
        <v>49.8</v>
      </c>
      <c r="E22" s="8">
        <v>0</v>
      </c>
      <c r="F22" s="8">
        <v>52.97</v>
      </c>
      <c r="G22" s="8">
        <v>0</v>
      </c>
      <c r="H22" s="8">
        <v>0</v>
      </c>
      <c r="I22" s="8">
        <v>0</v>
      </c>
      <c r="J22" s="19"/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16">
        <f t="shared" si="1"/>
        <v>102.77</v>
      </c>
      <c r="AB22" s="17">
        <f>SUM(LARGE(D22:Z22,{1,2,3,4,5,6}))</f>
        <v>102.77</v>
      </c>
      <c r="AC22" s="9">
        <f t="shared" si="2"/>
        <v>2</v>
      </c>
    </row>
    <row r="23" spans="1:29" x14ac:dyDescent="0.2">
      <c r="A23" s="14">
        <f t="shared" si="0"/>
        <v>27</v>
      </c>
      <c r="B23" s="7" t="s">
        <v>69</v>
      </c>
      <c r="C23" s="7" t="s">
        <v>70</v>
      </c>
      <c r="D23" s="22"/>
      <c r="E23" s="8">
        <v>0</v>
      </c>
      <c r="F23" s="8">
        <v>0</v>
      </c>
      <c r="G23" s="8">
        <v>0</v>
      </c>
      <c r="H23" s="19">
        <v>53.7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16">
        <f t="shared" si="1"/>
        <v>53.7</v>
      </c>
      <c r="AB23" s="17">
        <f>SUM(LARGE(D23:Z23,{1,2,3,4,5,6}))</f>
        <v>53.7</v>
      </c>
      <c r="AC23" s="9">
        <f t="shared" si="2"/>
        <v>1</v>
      </c>
    </row>
    <row r="24" spans="1:29" x14ac:dyDescent="0.2">
      <c r="A24" s="14">
        <f t="shared" si="0"/>
        <v>35</v>
      </c>
      <c r="B24" s="7" t="s">
        <v>52</v>
      </c>
      <c r="C24" s="7" t="s">
        <v>53</v>
      </c>
      <c r="D24" s="23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16">
        <f t="shared" si="1"/>
        <v>0</v>
      </c>
      <c r="AB24" s="17">
        <f>SUM(LARGE(D24:Z24,{1,2,3,4,5,6}))</f>
        <v>0</v>
      </c>
      <c r="AC24" s="9">
        <f t="shared" si="2"/>
        <v>0</v>
      </c>
    </row>
    <row r="25" spans="1:29" x14ac:dyDescent="0.2">
      <c r="A25" s="14">
        <f t="shared" si="0"/>
        <v>35</v>
      </c>
      <c r="B25" s="7" t="s">
        <v>50</v>
      </c>
      <c r="C25" s="7" t="s">
        <v>51</v>
      </c>
      <c r="D25" s="23"/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16">
        <f t="shared" si="1"/>
        <v>0</v>
      </c>
      <c r="AB25" s="17">
        <f>SUM(LARGE(D25:Z25,{1,2,3,4,5,6}))</f>
        <v>0</v>
      </c>
      <c r="AC25" s="9">
        <f t="shared" si="2"/>
        <v>0</v>
      </c>
    </row>
    <row r="26" spans="1:29" x14ac:dyDescent="0.2">
      <c r="A26" s="14">
        <f t="shared" si="0"/>
        <v>11</v>
      </c>
      <c r="B26" s="7" t="s">
        <v>78</v>
      </c>
      <c r="C26" s="7" t="s">
        <v>79</v>
      </c>
      <c r="D26" s="22">
        <v>46.56</v>
      </c>
      <c r="E26" s="8">
        <v>0</v>
      </c>
      <c r="F26" s="8">
        <v>46.75</v>
      </c>
      <c r="G26" s="8">
        <v>0</v>
      </c>
      <c r="H26" s="8">
        <v>45.87</v>
      </c>
      <c r="I26" s="8">
        <v>0</v>
      </c>
      <c r="J26" s="19"/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16">
        <f t="shared" si="1"/>
        <v>139.18</v>
      </c>
      <c r="AB26" s="17" cm="1">
        <f t="array" ref="AB26">SUM(LARGE(D26:Z26,{1,2,3,4,5,6}))</f>
        <v>139.18</v>
      </c>
      <c r="AC26" s="9">
        <f t="shared" si="2"/>
        <v>3</v>
      </c>
    </row>
    <row r="27" spans="1:29" x14ac:dyDescent="0.2">
      <c r="A27" s="14">
        <f t="shared" si="0"/>
        <v>32</v>
      </c>
      <c r="B27" s="7" t="s">
        <v>80</v>
      </c>
      <c r="C27" s="7" t="s">
        <v>81</v>
      </c>
      <c r="D27" s="22"/>
      <c r="E27" s="8">
        <v>0</v>
      </c>
      <c r="F27" s="8">
        <v>0</v>
      </c>
      <c r="G27" s="8">
        <v>0</v>
      </c>
      <c r="H27" s="8">
        <v>0</v>
      </c>
      <c r="I27" s="8">
        <v>43.96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19"/>
      <c r="P27" s="8"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16">
        <f t="shared" si="1"/>
        <v>43.96</v>
      </c>
      <c r="AB27" s="17">
        <f>SUM(LARGE(D27:Z27,{1,2,3,4,5,6}))</f>
        <v>43.96</v>
      </c>
      <c r="AC27" s="9">
        <f t="shared" si="2"/>
        <v>1</v>
      </c>
    </row>
    <row r="28" spans="1:29" x14ac:dyDescent="0.2">
      <c r="A28" s="14">
        <f t="shared" si="0"/>
        <v>5</v>
      </c>
      <c r="B28" s="7" t="s">
        <v>158</v>
      </c>
      <c r="C28" s="7" t="s">
        <v>86</v>
      </c>
      <c r="D28" s="22"/>
      <c r="E28" s="8">
        <v>0</v>
      </c>
      <c r="F28" s="8">
        <v>63.5</v>
      </c>
      <c r="G28" s="8">
        <v>61.8</v>
      </c>
      <c r="H28" s="8">
        <v>0</v>
      </c>
      <c r="I28" s="8">
        <v>0</v>
      </c>
      <c r="J28" s="8">
        <v>67.180000000000007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16">
        <f t="shared" si="1"/>
        <v>192.48000000000002</v>
      </c>
      <c r="AB28" s="17">
        <f>SUM(LARGE(D28:Z28,{1,2,3,4,5,6}))</f>
        <v>192.48000000000002</v>
      </c>
      <c r="AC28" s="9">
        <f t="shared" si="2"/>
        <v>3</v>
      </c>
    </row>
    <row r="29" spans="1:29" x14ac:dyDescent="0.2">
      <c r="A29" s="14">
        <f t="shared" si="0"/>
        <v>35</v>
      </c>
      <c r="B29" s="7" t="s">
        <v>87</v>
      </c>
      <c r="C29" s="7" t="s">
        <v>88</v>
      </c>
      <c r="D29" s="22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/>
      <c r="R29" s="8"/>
      <c r="S29" s="8"/>
      <c r="T29" s="8"/>
      <c r="U29" s="8"/>
      <c r="V29" s="8"/>
      <c r="W29" s="8"/>
      <c r="X29" s="8"/>
      <c r="Y29" s="8"/>
      <c r="Z29" s="8"/>
      <c r="AA29" s="16">
        <f t="shared" si="1"/>
        <v>0</v>
      </c>
      <c r="AB29" s="17">
        <f>SUM(LARGE(D29:Z29,{1,2,3,4,5,6}))</f>
        <v>0</v>
      </c>
      <c r="AC29" s="9">
        <f t="shared" si="2"/>
        <v>0</v>
      </c>
    </row>
    <row r="30" spans="1:29" x14ac:dyDescent="0.2">
      <c r="A30" s="14">
        <f t="shared" si="0"/>
        <v>1</v>
      </c>
      <c r="B30" s="7" t="s">
        <v>89</v>
      </c>
      <c r="C30" s="7" t="s">
        <v>90</v>
      </c>
      <c r="D30" s="22">
        <v>70.8</v>
      </c>
      <c r="E30" s="8">
        <v>0</v>
      </c>
      <c r="F30" s="8">
        <v>0</v>
      </c>
      <c r="G30" s="8">
        <v>0</v>
      </c>
      <c r="H30" s="8">
        <v>71.099999999999994</v>
      </c>
      <c r="I30" s="8">
        <v>67.28</v>
      </c>
      <c r="J30" s="8">
        <v>0</v>
      </c>
      <c r="K30" s="8">
        <v>69.25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16">
        <f t="shared" si="1"/>
        <v>278.42999999999995</v>
      </c>
      <c r="AB30" s="17">
        <f>SUM(LARGE(D30:Z30,{1,2,3,4,5,6}))</f>
        <v>278.42999999999995</v>
      </c>
      <c r="AC30" s="9">
        <f t="shared" si="2"/>
        <v>4</v>
      </c>
    </row>
    <row r="31" spans="1:29" x14ac:dyDescent="0.2">
      <c r="A31" s="14">
        <f t="shared" si="0"/>
        <v>29</v>
      </c>
      <c r="B31" s="7" t="s">
        <v>111</v>
      </c>
      <c r="C31" s="7" t="s">
        <v>112</v>
      </c>
      <c r="D31" s="22">
        <v>46.6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16">
        <f t="shared" si="1"/>
        <v>46.6</v>
      </c>
      <c r="AB31" s="17">
        <f>SUM(LARGE(D31:Z31,{1,2,3,4,5,6}))</f>
        <v>46.6</v>
      </c>
      <c r="AC31" s="9">
        <f t="shared" si="2"/>
        <v>1</v>
      </c>
    </row>
    <row r="32" spans="1:29" x14ac:dyDescent="0.2">
      <c r="A32" s="14">
        <f t="shared" si="0"/>
        <v>8</v>
      </c>
      <c r="B32" s="7" t="s">
        <v>34</v>
      </c>
      <c r="C32" s="7" t="s">
        <v>113</v>
      </c>
      <c r="D32" s="22">
        <v>57.62</v>
      </c>
      <c r="E32" s="8">
        <v>0</v>
      </c>
      <c r="F32" s="8">
        <v>0</v>
      </c>
      <c r="G32" s="8">
        <v>0</v>
      </c>
      <c r="H32" s="8">
        <v>56.6</v>
      </c>
      <c r="I32" s="8">
        <v>0</v>
      </c>
      <c r="J32" s="8">
        <v>60.21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16">
        <f t="shared" si="1"/>
        <v>174.43</v>
      </c>
      <c r="AB32" s="17">
        <f>SUM(LARGE(D32:Z32,{1,2,3,4,5,6}))</f>
        <v>174.43</v>
      </c>
      <c r="AC32" s="9">
        <f t="shared" si="2"/>
        <v>3</v>
      </c>
    </row>
    <row r="33" spans="1:29" x14ac:dyDescent="0.2">
      <c r="A33" s="14">
        <f t="shared" si="0"/>
        <v>2</v>
      </c>
      <c r="B33" s="7" t="s">
        <v>152</v>
      </c>
      <c r="C33" s="7" t="s">
        <v>153</v>
      </c>
      <c r="D33" s="22">
        <v>50.49</v>
      </c>
      <c r="E33" s="8">
        <v>42.26</v>
      </c>
      <c r="F33" s="8">
        <v>52.42</v>
      </c>
      <c r="G33" s="8">
        <v>0</v>
      </c>
      <c r="H33" s="8">
        <v>0</v>
      </c>
      <c r="I33" s="8">
        <v>52.65</v>
      </c>
      <c r="J33" s="8">
        <v>0</v>
      </c>
      <c r="K33" s="8">
        <v>49.6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16">
        <f t="shared" ref="AA33" si="3">SUM(D33:Z33)</f>
        <v>247.42000000000002</v>
      </c>
      <c r="AB33" s="17">
        <f>SUM(LARGE(D33:Z33,{1,2,3,4,5,6}))</f>
        <v>247.42</v>
      </c>
      <c r="AC33" s="9">
        <f t="shared" ref="AC33" si="4">COUNTIF(D33:Z33,"&gt;0")</f>
        <v>5</v>
      </c>
    </row>
    <row r="34" spans="1:29" x14ac:dyDescent="0.2">
      <c r="A34" s="14">
        <f t="shared" si="0"/>
        <v>20</v>
      </c>
      <c r="B34" s="7" t="s">
        <v>54</v>
      </c>
      <c r="C34" s="7" t="s">
        <v>114</v>
      </c>
      <c r="D34" s="22">
        <v>54.7</v>
      </c>
      <c r="E34" s="8">
        <v>0</v>
      </c>
      <c r="F34" s="8">
        <v>0</v>
      </c>
      <c r="G34" s="8">
        <v>0</v>
      </c>
      <c r="H34" s="8">
        <v>55.3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16">
        <f t="shared" si="1"/>
        <v>110</v>
      </c>
      <c r="AB34" s="17">
        <f>SUM(LARGE(D34:Z34,{1,2,3,4,5,6}))</f>
        <v>110</v>
      </c>
      <c r="AC34" s="9">
        <f t="shared" si="2"/>
        <v>2</v>
      </c>
    </row>
    <row r="35" spans="1:29" x14ac:dyDescent="0.2">
      <c r="A35" s="14">
        <f t="shared" si="0"/>
        <v>35</v>
      </c>
      <c r="B35" s="7" t="s">
        <v>115</v>
      </c>
      <c r="C35" s="7" t="s">
        <v>116</v>
      </c>
      <c r="D35" s="22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16">
        <f t="shared" si="1"/>
        <v>0</v>
      </c>
      <c r="AB35" s="17">
        <f>SUM(LARGE(D35:Z35,{1,2,3,4,5,6}))</f>
        <v>0</v>
      </c>
      <c r="AC35" s="9">
        <f t="shared" si="2"/>
        <v>0</v>
      </c>
    </row>
    <row r="36" spans="1:29" x14ac:dyDescent="0.2">
      <c r="A36" s="14">
        <f t="shared" si="0"/>
        <v>30</v>
      </c>
      <c r="B36" s="7" t="s">
        <v>118</v>
      </c>
      <c r="C36" s="7" t="s">
        <v>119</v>
      </c>
      <c r="D36" s="22">
        <v>46.3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16">
        <f t="shared" ref="AA36" si="5">SUM(D36:Z36)</f>
        <v>46.3</v>
      </c>
      <c r="AB36" s="17">
        <f>SUM(LARGE(D36:Z36,{1,2,3,4,5,6}))</f>
        <v>46.3</v>
      </c>
      <c r="AC36" s="9">
        <f t="shared" ref="AC36" si="6">COUNTIF(D36:Z36,"&gt;0")</f>
        <v>1</v>
      </c>
    </row>
    <row r="37" spans="1:29" x14ac:dyDescent="0.2">
      <c r="A37" s="14">
        <f t="shared" si="0"/>
        <v>9</v>
      </c>
      <c r="B37" s="7" t="s">
        <v>120</v>
      </c>
      <c r="C37" s="7" t="s">
        <v>15</v>
      </c>
      <c r="D37" s="8">
        <v>42.3</v>
      </c>
      <c r="E37" s="8">
        <v>37.68</v>
      </c>
      <c r="F37" s="8">
        <v>43.86</v>
      </c>
      <c r="G37" s="8">
        <v>0</v>
      </c>
      <c r="H37" s="8">
        <v>0</v>
      </c>
      <c r="I37" s="8">
        <v>44.06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16">
        <f t="shared" ref="AA37" si="7">SUM(D37:Z37)</f>
        <v>167.89999999999998</v>
      </c>
      <c r="AB37" s="17">
        <f>SUM(LARGE(D37:Z37,{1,2,3,4,5,6}))</f>
        <v>167.9</v>
      </c>
      <c r="AC37" s="9">
        <f t="shared" ref="AC37" si="8">COUNTIF(D37:Z37,"&gt;0")</f>
        <v>4</v>
      </c>
    </row>
    <row r="38" spans="1:29" x14ac:dyDescent="0.2">
      <c r="A38" s="14">
        <f t="shared" si="0"/>
        <v>24</v>
      </c>
      <c r="B38" s="7" t="s">
        <v>31</v>
      </c>
      <c r="C38" s="7" t="s">
        <v>121</v>
      </c>
      <c r="D38" s="8">
        <v>45.5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47.62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16">
        <f t="shared" ref="AA38:AA42" si="9">SUM(D38:Z38)</f>
        <v>93.12</v>
      </c>
      <c r="AB38" s="17">
        <f>SUM(LARGE(D38:Z38,{1,2,3,4,5,6}))</f>
        <v>93.12</v>
      </c>
      <c r="AC38" s="9">
        <f t="shared" ref="AC38:AC42" si="10">COUNTIF(D38:Z38,"&gt;0")</f>
        <v>2</v>
      </c>
    </row>
    <row r="39" spans="1:29" x14ac:dyDescent="0.2">
      <c r="A39" s="14">
        <f t="shared" si="0"/>
        <v>31</v>
      </c>
      <c r="B39" s="7" t="s">
        <v>122</v>
      </c>
      <c r="C39" s="7" t="s">
        <v>123</v>
      </c>
      <c r="D39" s="8">
        <v>45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16">
        <f t="shared" si="9"/>
        <v>45</v>
      </c>
      <c r="AB39" s="17">
        <f>SUM(LARGE(D39:Z39,{1,2,3,4,5,6}))</f>
        <v>45</v>
      </c>
      <c r="AC39" s="9">
        <f t="shared" si="10"/>
        <v>1</v>
      </c>
    </row>
    <row r="40" spans="1:29" x14ac:dyDescent="0.2">
      <c r="A40" s="14">
        <f t="shared" si="0"/>
        <v>16</v>
      </c>
      <c r="B40" s="7" t="s">
        <v>125</v>
      </c>
      <c r="C40" s="7" t="s">
        <v>44</v>
      </c>
      <c r="D40" s="8">
        <v>41.7</v>
      </c>
      <c r="E40" s="8">
        <v>0</v>
      </c>
      <c r="F40" s="8">
        <v>0</v>
      </c>
      <c r="G40" s="8">
        <v>0</v>
      </c>
      <c r="H40" s="8">
        <v>0</v>
      </c>
      <c r="I40" s="8">
        <v>40.200000000000003</v>
      </c>
      <c r="J40" s="8">
        <v>41.71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16">
        <f t="shared" si="9"/>
        <v>123.61000000000001</v>
      </c>
      <c r="AB40" s="17">
        <f>SUM(LARGE(D40:Z40,{1,2,3,4,5,6}))</f>
        <v>123.61</v>
      </c>
      <c r="AC40" s="9">
        <f t="shared" si="10"/>
        <v>3</v>
      </c>
    </row>
    <row r="41" spans="1:29" x14ac:dyDescent="0.2">
      <c r="A41" s="14">
        <f t="shared" si="0"/>
        <v>23</v>
      </c>
      <c r="B41" s="7" t="s">
        <v>43</v>
      </c>
      <c r="C41" s="7" t="s">
        <v>44</v>
      </c>
      <c r="D41" s="8">
        <v>46.5</v>
      </c>
      <c r="E41" s="8">
        <v>0</v>
      </c>
      <c r="F41" s="8">
        <v>0</v>
      </c>
      <c r="G41" s="8">
        <v>0</v>
      </c>
      <c r="H41" s="8">
        <v>48.5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16">
        <f t="shared" si="9"/>
        <v>95</v>
      </c>
      <c r="AB41" s="17">
        <f>SUM(LARGE(D41:Z41,{1,2,3,4,5,6}))</f>
        <v>95</v>
      </c>
      <c r="AC41" s="9">
        <f t="shared" si="10"/>
        <v>2</v>
      </c>
    </row>
    <row r="42" spans="1:29" x14ac:dyDescent="0.2">
      <c r="A42" s="14">
        <f t="shared" si="0"/>
        <v>10</v>
      </c>
      <c r="B42" s="7" t="s">
        <v>126</v>
      </c>
      <c r="C42" s="7" t="s">
        <v>97</v>
      </c>
      <c r="D42" s="8">
        <v>46</v>
      </c>
      <c r="E42" s="8">
        <v>0</v>
      </c>
      <c r="F42" s="8">
        <v>0</v>
      </c>
      <c r="G42" s="8">
        <v>0</v>
      </c>
      <c r="H42" s="8">
        <v>0</v>
      </c>
      <c r="I42" s="8">
        <v>47.28</v>
      </c>
      <c r="J42" s="8">
        <v>49.92</v>
      </c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16">
        <f t="shared" si="9"/>
        <v>143.19999999999999</v>
      </c>
      <c r="AB42" s="17">
        <f>SUM(LARGE(D42:Z42,{1,2,3,4,5,6}))</f>
        <v>143.19999999999999</v>
      </c>
      <c r="AC42" s="9">
        <f t="shared" si="10"/>
        <v>3</v>
      </c>
    </row>
    <row r="43" spans="1:29" x14ac:dyDescent="0.2">
      <c r="A43" s="14">
        <f t="shared" si="0"/>
        <v>33</v>
      </c>
      <c r="B43" s="7" t="s">
        <v>31</v>
      </c>
      <c r="C43" s="7" t="s">
        <v>124</v>
      </c>
      <c r="D43" s="8">
        <v>38.6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16">
        <f t="shared" ref="AA43" si="11">SUM(D43:Z43)</f>
        <v>38.6</v>
      </c>
      <c r="AB43" s="17">
        <f>SUM(LARGE(D43:Z43,{1,2,3,4,5,6}))</f>
        <v>38.6</v>
      </c>
      <c r="AC43" s="9">
        <f t="shared" ref="AC43" si="12">COUNTIF(D43:Z43,"&gt;0")</f>
        <v>1</v>
      </c>
    </row>
    <row r="44" spans="1:29" x14ac:dyDescent="0.2">
      <c r="A44" s="14">
        <f t="shared" si="0"/>
        <v>35</v>
      </c>
      <c r="B44" s="7" t="s">
        <v>155</v>
      </c>
      <c r="C44" s="7" t="s">
        <v>156</v>
      </c>
      <c r="D44" s="8"/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16">
        <f t="shared" ref="AA44:AA45" si="13">SUM(D44:Z44)</f>
        <v>0</v>
      </c>
      <c r="AB44" s="17">
        <f>SUM(LARGE(D44:Z44,{1,2,3,4,5,6}))</f>
        <v>0</v>
      </c>
      <c r="AC44" s="9">
        <f t="shared" ref="AC44:AC45" si="14">COUNTIF(D44:Z44,"&gt;0")</f>
        <v>0</v>
      </c>
    </row>
    <row r="45" spans="1:29" x14ac:dyDescent="0.2">
      <c r="A45" s="14">
        <f t="shared" si="0"/>
        <v>34</v>
      </c>
      <c r="B45" s="7" t="s">
        <v>89</v>
      </c>
      <c r="C45" s="7" t="s">
        <v>157</v>
      </c>
      <c r="D45" s="8"/>
      <c r="E45" s="8">
        <v>37.700000000000003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16">
        <f t="shared" si="13"/>
        <v>37.700000000000003</v>
      </c>
      <c r="AB45" s="17">
        <f>SUM(LARGE(D45:Z45,{1,2,3,4,5,6}))</f>
        <v>37.700000000000003</v>
      </c>
      <c r="AC45" s="9">
        <f t="shared" si="14"/>
        <v>1</v>
      </c>
    </row>
    <row r="46" spans="1:29" x14ac:dyDescent="0.2">
      <c r="A46" s="14">
        <f t="shared" si="0"/>
        <v>4</v>
      </c>
      <c r="B46" s="7" t="s">
        <v>31</v>
      </c>
      <c r="C46" s="7" t="s">
        <v>154</v>
      </c>
      <c r="D46" s="8"/>
      <c r="E46" s="8">
        <v>53.5</v>
      </c>
      <c r="F46" s="8">
        <v>58.13</v>
      </c>
      <c r="G46" s="8">
        <v>0</v>
      </c>
      <c r="H46" s="8">
        <v>0</v>
      </c>
      <c r="I46" s="8">
        <v>58.3</v>
      </c>
      <c r="J46" s="8">
        <v>63.94</v>
      </c>
      <c r="K46" s="8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16">
        <f t="shared" ref="AA46" si="15">SUM(D46:Z46)</f>
        <v>233.87</v>
      </c>
      <c r="AB46" s="17">
        <f>SUM(LARGE(D46:Z46,{1,2,3,4,5,6}))</f>
        <v>233.87</v>
      </c>
      <c r="AC46" s="9">
        <f t="shared" ref="AC46" si="16">COUNTIF(D46:Z46,"&gt;0")</f>
        <v>4</v>
      </c>
    </row>
    <row r="47" spans="1:29" x14ac:dyDescent="0.2">
      <c r="A47" s="14">
        <f t="shared" si="0"/>
        <v>6</v>
      </c>
      <c r="B47" s="7" t="s">
        <v>34</v>
      </c>
      <c r="C47" s="7" t="s">
        <v>117</v>
      </c>
      <c r="D47" s="8">
        <v>49.88</v>
      </c>
      <c r="E47" s="8">
        <v>41.7</v>
      </c>
      <c r="F47" s="8">
        <v>0</v>
      </c>
      <c r="G47" s="8">
        <v>0</v>
      </c>
      <c r="H47" s="8">
        <v>0</v>
      </c>
      <c r="I47" s="8">
        <v>49.85</v>
      </c>
      <c r="J47" s="8">
        <v>49.36</v>
      </c>
      <c r="K47" s="8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16">
        <f t="shared" si="1"/>
        <v>190.79000000000002</v>
      </c>
      <c r="AB47" s="17">
        <f>SUM(LARGE(D47:Z47,{1,2,3,4,5,6}))</f>
        <v>190.79000000000002</v>
      </c>
      <c r="AC47" s="9">
        <f t="shared" si="2"/>
        <v>4</v>
      </c>
    </row>
  </sheetData>
  <sortState xmlns:xlrd2="http://schemas.microsoft.com/office/spreadsheetml/2017/richdata2" ref="A2:AC47">
    <sortCondition descending="1" ref="AA2:AA47"/>
  </sortState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Male</vt:lpstr>
      <vt:lpstr>Female</vt:lpstr>
    </vt:vector>
  </TitlesOfParts>
  <Company>Equity Housing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Hollins</dc:creator>
  <cp:lastModifiedBy>Gareth Harries</cp:lastModifiedBy>
  <cp:lastPrinted>2025-03-12T09:48:27Z</cp:lastPrinted>
  <dcterms:created xsi:type="dcterms:W3CDTF">2013-03-22T10:10:42Z</dcterms:created>
  <dcterms:modified xsi:type="dcterms:W3CDTF">2026-06-04T11:53:31Z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