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tab0-my.sharepoint.com/personal/karen_ptab_org/Documents/Documents/"/>
    </mc:Choice>
  </mc:AlternateContent>
  <xr:revisionPtr revIDLastSave="0" documentId="14_{0A2115FB-8DFD-448B-BABC-461B685AC6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Y38" i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AC38" i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W38" i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V51" i="1" s="1"/>
  <c r="AA37" i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I10" i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M9" i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Y11" i="1"/>
  <c r="AA9" i="1"/>
</calcChain>
</file>

<file path=xl/sharedStrings.xml><?xml version="1.0" encoding="utf-8"?>
<sst xmlns="http://schemas.openxmlformats.org/spreadsheetml/2006/main" count="175" uniqueCount="19">
  <si>
    <t>WEEK</t>
  </si>
  <si>
    <t>2022 All Tons</t>
  </si>
  <si>
    <t>2021 All Tons</t>
  </si>
  <si>
    <t>2020 All Tons</t>
  </si>
  <si>
    <t>2019 All Tons</t>
  </si>
  <si>
    <t>2018 All Tons</t>
  </si>
  <si>
    <t>ENDING</t>
  </si>
  <si>
    <t>YTD*</t>
  </si>
  <si>
    <t>---</t>
  </si>
  <si>
    <t>----</t>
  </si>
  <si>
    <t>2023 All Tons</t>
  </si>
  <si>
    <t>Weekly</t>
  </si>
  <si>
    <t>YTD</t>
  </si>
  <si>
    <t>2024 All Tons</t>
  </si>
  <si>
    <t>2025 All Tons</t>
  </si>
  <si>
    <t>2026 All Tons</t>
  </si>
  <si>
    <t>2026 ORGANIC</t>
  </si>
  <si>
    <t>PTAB Projections for W/E July 11</t>
  </si>
  <si>
    <t>Field Department Projections for W/E July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</si>
</sst>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14" fontId="4" fillId="2" borderId="16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3" fontId="4" fillId="2" borderId="17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165" fontId="4" fillId="2" borderId="18" xfId="1" applyNumberFormat="1" applyFont="1" applyFill="1" applyBorder="1"/>
    <xf numFmtId="3" fontId="4" fillId="0" borderId="17" xfId="0" applyNumberFormat="1" applyFont="1" applyBorder="1" applyAlignment="1">
      <alignment horizontal="right"/>
    </xf>
    <xf numFmtId="3" fontId="4" fillId="3" borderId="17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165" fontId="4" fillId="0" borderId="18" xfId="1" applyNumberFormat="1" applyFont="1" applyBorder="1"/>
    <xf numFmtId="165" fontId="4" fillId="0" borderId="21" xfId="1" applyNumberFormat="1" applyFont="1" applyBorder="1"/>
    <xf numFmtId="3" fontId="5" fillId="2" borderId="18" xfId="0" applyNumberFormat="1" applyFont="1" applyFill="1" applyBorder="1" applyAlignment="1">
      <alignment horizontal="center"/>
    </xf>
    <xf numFmtId="3" fontId="5" fillId="2" borderId="21" xfId="0" quotePrefix="1" applyNumberFormat="1" applyFont="1" applyFill="1" applyBorder="1" applyAlignment="1">
      <alignment horizontal="right"/>
    </xf>
    <xf numFmtId="3" fontId="4" fillId="3" borderId="18" xfId="0" applyNumberFormat="1" applyFont="1" applyFill="1" applyBorder="1" applyAlignment="1">
      <alignment horizontal="right"/>
    </xf>
    <xf numFmtId="3" fontId="4" fillId="3" borderId="21" xfId="0" quotePrefix="1" applyNumberFormat="1" applyFont="1" applyFill="1" applyBorder="1" applyAlignment="1">
      <alignment horizontal="right"/>
    </xf>
    <xf numFmtId="3" fontId="4" fillId="2" borderId="21" xfId="0" quotePrefix="1" applyNumberFormat="1" applyFont="1" applyFill="1" applyBorder="1" applyAlignment="1">
      <alignment horizontal="center"/>
    </xf>
    <xf numFmtId="3" fontId="4" fillId="3" borderId="15" xfId="0" applyNumberFormat="1" applyFont="1" applyFill="1" applyBorder="1"/>
    <xf numFmtId="3" fontId="4" fillId="3" borderId="16" xfId="0" applyNumberFormat="1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165" fontId="4" fillId="0" borderId="17" xfId="1" applyNumberFormat="1" applyFont="1" applyBorder="1" applyAlignment="1">
      <alignment horizontal="right"/>
    </xf>
    <xf numFmtId="165" fontId="4" fillId="3" borderId="18" xfId="1" applyNumberFormat="1" applyFont="1" applyFill="1" applyBorder="1"/>
    <xf numFmtId="165" fontId="4" fillId="3" borderId="21" xfId="1" applyNumberFormat="1" applyFont="1" applyFill="1" applyBorder="1" applyAlignment="1">
      <alignment horizontal="center"/>
    </xf>
    <xf numFmtId="165" fontId="4" fillId="0" borderId="21" xfId="1" applyNumberFormat="1" applyFont="1" applyBorder="1" applyAlignment="1">
      <alignment horizontal="center"/>
    </xf>
    <xf numFmtId="165" fontId="4" fillId="3" borderId="18" xfId="1" applyNumberFormat="1" applyFont="1" applyFill="1" applyBorder="1" applyAlignment="1">
      <alignment horizontal="center"/>
    </xf>
    <xf numFmtId="165" fontId="4" fillId="3" borderId="21" xfId="1" applyNumberFormat="1" applyFont="1" applyFill="1" applyBorder="1" applyAlignment="1">
      <alignment horizontal="right"/>
    </xf>
    <xf numFmtId="165" fontId="4" fillId="0" borderId="18" xfId="1" applyNumberFormat="1" applyFont="1" applyFill="1" applyBorder="1" applyAlignment="1">
      <alignment horizontal="center"/>
    </xf>
    <xf numFmtId="165" fontId="4" fillId="0" borderId="21" xfId="1" applyNumberFormat="1" applyFont="1" applyFill="1" applyBorder="1" applyAlignment="1">
      <alignment horizontal="right"/>
    </xf>
    <xf numFmtId="165" fontId="4" fillId="2" borderId="18" xfId="1" applyNumberFormat="1" applyFont="1" applyFill="1" applyBorder="1" applyAlignment="1">
      <alignment horizontal="center"/>
    </xf>
    <xf numFmtId="165" fontId="4" fillId="2" borderId="21" xfId="1" applyNumberFormat="1" applyFont="1" applyFill="1" applyBorder="1" applyAlignment="1">
      <alignment horizontal="right"/>
    </xf>
    <xf numFmtId="165" fontId="4" fillId="0" borderId="16" xfId="1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65" fontId="4" fillId="0" borderId="21" xfId="1" applyNumberFormat="1" applyFont="1" applyFill="1" applyBorder="1" applyAlignment="1">
      <alignment horizontal="center"/>
    </xf>
    <xf numFmtId="165" fontId="4" fillId="3" borderId="18" xfId="1" applyNumberFormat="1" applyFont="1" applyFill="1" applyBorder="1" applyAlignment="1">
      <alignment horizontal="right"/>
    </xf>
    <xf numFmtId="165" fontId="4" fillId="0" borderId="16" xfId="1" applyNumberFormat="1" applyFont="1" applyBorder="1" applyAlignment="1">
      <alignment horizontal="center"/>
    </xf>
    <xf numFmtId="165" fontId="4" fillId="3" borderId="19" xfId="1" applyNumberFormat="1" applyFont="1" applyFill="1" applyBorder="1" applyAlignment="1">
      <alignment horizontal="center"/>
    </xf>
    <xf numFmtId="165" fontId="4" fillId="0" borderId="17" xfId="1" quotePrefix="1" applyNumberFormat="1" applyFont="1" applyFill="1" applyBorder="1" applyAlignment="1">
      <alignment horizontal="center"/>
    </xf>
    <xf numFmtId="165" fontId="4" fillId="3" borderId="22" xfId="1" quotePrefix="1" applyNumberFormat="1" applyFont="1" applyFill="1" applyBorder="1" applyAlignment="1">
      <alignment horizontal="center"/>
    </xf>
    <xf numFmtId="165" fontId="4" fillId="3" borderId="23" xfId="1" quotePrefix="1" applyNumberFormat="1" applyFont="1" applyFill="1" applyBorder="1" applyAlignment="1">
      <alignment horizontal="center"/>
    </xf>
    <xf numFmtId="165" fontId="4" fillId="0" borderId="22" xfId="1" quotePrefix="1" applyNumberFormat="1" applyFont="1" applyBorder="1" applyAlignment="1">
      <alignment horizontal="center"/>
    </xf>
    <xf numFmtId="165" fontId="4" fillId="0" borderId="23" xfId="1" quotePrefix="1" applyNumberFormat="1" applyFont="1" applyBorder="1" applyAlignment="1">
      <alignment horizontal="center"/>
    </xf>
    <xf numFmtId="165" fontId="4" fillId="0" borderId="22" xfId="1" applyNumberFormat="1" applyFont="1" applyFill="1" applyBorder="1" applyAlignment="1">
      <alignment horizontal="center"/>
    </xf>
    <xf numFmtId="165" fontId="4" fillId="0" borderId="23" xfId="1" applyNumberFormat="1" applyFont="1" applyFill="1" applyBorder="1" applyAlignment="1">
      <alignment horizontal="center"/>
    </xf>
    <xf numFmtId="165" fontId="4" fillId="3" borderId="22" xfId="1" applyNumberFormat="1" applyFont="1" applyFill="1" applyBorder="1" applyAlignment="1">
      <alignment horizontal="right"/>
    </xf>
    <xf numFmtId="165" fontId="4" fillId="3" borderId="23" xfId="1" applyNumberFormat="1" applyFont="1" applyFill="1" applyBorder="1" applyAlignment="1">
      <alignment horizontal="right"/>
    </xf>
    <xf numFmtId="165" fontId="4" fillId="0" borderId="22" xfId="1" quotePrefix="1" applyNumberFormat="1" applyFont="1" applyFill="1" applyBorder="1" applyAlignment="1">
      <alignment horizontal="right"/>
    </xf>
    <xf numFmtId="165" fontId="4" fillId="3" borderId="22" xfId="1" applyNumberFormat="1" applyFont="1" applyFill="1" applyBorder="1" applyAlignment="1">
      <alignment horizontal="center"/>
    </xf>
    <xf numFmtId="165" fontId="4" fillId="3" borderId="23" xfId="1" applyNumberFormat="1" applyFont="1" applyFill="1" applyBorder="1" applyAlignment="1">
      <alignment horizontal="center"/>
    </xf>
    <xf numFmtId="165" fontId="4" fillId="2" borderId="24" xfId="1" applyNumberFormat="1" applyFont="1" applyFill="1" applyBorder="1" applyAlignment="1">
      <alignment horizontal="center"/>
    </xf>
    <xf numFmtId="165" fontId="4" fillId="2" borderId="22" xfId="1" applyNumberFormat="1" applyFont="1" applyFill="1" applyBorder="1" applyAlignment="1">
      <alignment horizontal="center"/>
    </xf>
    <xf numFmtId="165" fontId="4" fillId="2" borderId="23" xfId="1" applyNumberFormat="1" applyFont="1" applyFill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3" borderId="25" xfId="0" applyNumberFormat="1" applyFont="1" applyFill="1" applyBorder="1"/>
    <xf numFmtId="3" fontId="4" fillId="3" borderId="14" xfId="0" applyNumberFormat="1" applyFont="1" applyFill="1" applyBorder="1"/>
    <xf numFmtId="3" fontId="4" fillId="2" borderId="15" xfId="0" applyNumberFormat="1" applyFont="1" applyFill="1" applyBorder="1"/>
    <xf numFmtId="3" fontId="4" fillId="2" borderId="16" xfId="0" applyNumberFormat="1" applyFont="1" applyFill="1" applyBorder="1"/>
    <xf numFmtId="165" fontId="4" fillId="0" borderId="13" xfId="1" applyNumberFormat="1" applyFont="1" applyBorder="1"/>
    <xf numFmtId="165" fontId="4" fillId="0" borderId="23" xfId="1" applyNumberFormat="1" applyFont="1" applyBorder="1"/>
    <xf numFmtId="3" fontId="4" fillId="3" borderId="13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3" fontId="4" fillId="3" borderId="13" xfId="0" applyNumberFormat="1" applyFont="1" applyFill="1" applyBorder="1" applyAlignment="1">
      <alignment horizontal="right"/>
    </xf>
    <xf numFmtId="3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4" fillId="2" borderId="13" xfId="0" applyFont="1" applyFill="1" applyBorder="1"/>
    <xf numFmtId="0" fontId="4" fillId="2" borderId="21" xfId="0" applyFont="1" applyFill="1" applyBorder="1"/>
    <xf numFmtId="0" fontId="0" fillId="0" borderId="0" xfId="0" applyAlignment="1">
      <alignment horizontal="left"/>
    </xf>
    <xf numFmtId="165" fontId="4" fillId="0" borderId="0" xfId="1" applyNumberFormat="1" applyFont="1" applyFill="1" applyBorder="1"/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19" xfId="0" applyNumberFormat="1" applyFont="1" applyFill="1" applyBorder="1" applyAlignment="1">
      <alignment horizontal="center"/>
    </xf>
    <xf numFmtId="3" fontId="4" fillId="4" borderId="13" xfId="0" applyNumberFormat="1" applyFont="1" applyFill="1" applyBorder="1" applyAlignment="1">
      <alignment horizontal="center"/>
    </xf>
    <xf numFmtId="3" fontId="4" fillId="4" borderId="14" xfId="0" applyNumberFormat="1" applyFont="1" applyFill="1" applyBorder="1" applyAlignment="1">
      <alignment horizontal="center"/>
    </xf>
    <xf numFmtId="165" fontId="4" fillId="4" borderId="18" xfId="1" applyNumberFormat="1" applyFont="1" applyFill="1" applyBorder="1"/>
    <xf numFmtId="165" fontId="4" fillId="4" borderId="21" xfId="1" applyNumberFormat="1" applyFont="1" applyFill="1" applyBorder="1"/>
    <xf numFmtId="3" fontId="4" fillId="4" borderId="18" xfId="0" applyNumberFormat="1" applyFont="1" applyFill="1" applyBorder="1" applyAlignment="1">
      <alignment horizontal="center"/>
    </xf>
    <xf numFmtId="3" fontId="4" fillId="4" borderId="21" xfId="0" quotePrefix="1" applyNumberFormat="1" applyFont="1" applyFill="1" applyBorder="1" applyAlignment="1">
      <alignment horizontal="right"/>
    </xf>
    <xf numFmtId="165" fontId="2" fillId="5" borderId="17" xfId="1" applyNumberFormat="1" applyFont="1" applyFill="1" applyBorder="1" applyAlignment="1">
      <alignment horizontal="right"/>
    </xf>
    <xf numFmtId="165" fontId="2" fillId="5" borderId="18" xfId="1" applyNumberFormat="1" applyFont="1" applyFill="1" applyBorder="1"/>
    <xf numFmtId="165" fontId="2" fillId="5" borderId="21" xfId="1" applyNumberFormat="1" applyFont="1" applyFill="1" applyBorder="1" applyAlignment="1">
      <alignment horizontal="center"/>
    </xf>
    <xf numFmtId="165" fontId="2" fillId="5" borderId="18" xfId="1" applyNumberFormat="1" applyFont="1" applyFill="1" applyBorder="1" applyAlignment="1">
      <alignment horizontal="center"/>
    </xf>
    <xf numFmtId="3" fontId="2" fillId="5" borderId="31" xfId="0" applyNumberFormat="1" applyFont="1" applyFill="1" applyBorder="1" applyAlignment="1">
      <alignment horizontal="right"/>
    </xf>
    <xf numFmtId="0" fontId="0" fillId="0" borderId="32" xfId="0" applyBorder="1"/>
    <xf numFmtId="3" fontId="2" fillId="5" borderId="31" xfId="1" applyNumberFormat="1" applyFont="1" applyFill="1" applyBorder="1" applyAlignment="1">
      <alignment horizontal="right"/>
    </xf>
    <xf numFmtId="165" fontId="2" fillId="5" borderId="13" xfId="1" quotePrefix="1" applyNumberFormat="1" applyFont="1" applyFill="1" applyBorder="1" applyAlignment="1">
      <alignment horizontal="center"/>
    </xf>
    <xf numFmtId="165" fontId="2" fillId="5" borderId="33" xfId="1" quotePrefix="1" applyNumberFormat="1" applyFont="1" applyFill="1" applyBorder="1" applyAlignment="1">
      <alignment horizontal="center"/>
    </xf>
    <xf numFmtId="165" fontId="2" fillId="5" borderId="22" xfId="1" quotePrefix="1" applyNumberFormat="1" applyFont="1" applyFill="1" applyBorder="1" applyAlignment="1">
      <alignment horizontal="center"/>
    </xf>
    <xf numFmtId="3" fontId="2" fillId="5" borderId="35" xfId="1" applyNumberFormat="1" applyFont="1" applyFill="1" applyBorder="1" applyAlignment="1">
      <alignment horizontal="right"/>
    </xf>
    <xf numFmtId="165" fontId="2" fillId="5" borderId="35" xfId="1" quotePrefix="1" applyNumberFormat="1" applyFont="1" applyFill="1" applyBorder="1" applyAlignment="1">
      <alignment horizontal="right"/>
    </xf>
    <xf numFmtId="3" fontId="2" fillId="5" borderId="35" xfId="0" applyNumberFormat="1" applyFont="1" applyFill="1" applyBorder="1" applyAlignment="1">
      <alignment horizontal="right"/>
    </xf>
    <xf numFmtId="3" fontId="2" fillId="5" borderId="35" xfId="1" quotePrefix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2" fillId="5" borderId="36" xfId="0" applyNumberFormat="1" applyFont="1" applyFill="1" applyBorder="1" applyAlignment="1">
      <alignment horizontal="right"/>
    </xf>
    <xf numFmtId="3" fontId="2" fillId="5" borderId="13" xfId="0" applyNumberFormat="1" applyFont="1" applyFill="1" applyBorder="1" applyAlignment="1">
      <alignment horizontal="right"/>
    </xf>
    <xf numFmtId="3" fontId="2" fillId="5" borderId="13" xfId="1" applyNumberFormat="1" applyFont="1" applyFill="1" applyBorder="1" applyAlignment="1">
      <alignment horizontal="right" vertical="top"/>
    </xf>
    <xf numFmtId="3" fontId="2" fillId="5" borderId="13" xfId="1" applyNumberFormat="1" applyFont="1" applyFill="1" applyBorder="1" applyAlignment="1">
      <alignment horizontal="right"/>
    </xf>
    <xf numFmtId="3" fontId="2" fillId="5" borderId="13" xfId="1" quotePrefix="1" applyNumberFormat="1" applyFont="1" applyFill="1" applyBorder="1" applyAlignment="1">
      <alignment horizontal="right"/>
    </xf>
    <xf numFmtId="165" fontId="2" fillId="5" borderId="26" xfId="1" quotePrefix="1" applyNumberFormat="1" applyFont="1" applyFill="1" applyBorder="1" applyAlignment="1">
      <alignment horizontal="right"/>
    </xf>
    <xf numFmtId="165" fontId="2" fillId="5" borderId="37" xfId="1" quotePrefix="1" applyNumberFormat="1" applyFont="1" applyFill="1" applyBorder="1" applyAlignment="1">
      <alignment horizontal="right"/>
    </xf>
    <xf numFmtId="3" fontId="2" fillId="5" borderId="27" xfId="0" applyNumberFormat="1" applyFont="1" applyFill="1" applyBorder="1" applyAlignment="1">
      <alignment horizontal="right"/>
    </xf>
    <xf numFmtId="165" fontId="2" fillId="5" borderId="14" xfId="1" applyNumberFormat="1" applyFont="1" applyFill="1" applyBorder="1" applyAlignment="1">
      <alignment horizontal="center"/>
    </xf>
    <xf numFmtId="165" fontId="2" fillId="5" borderId="14" xfId="1" applyNumberFormat="1" applyFont="1" applyFill="1" applyBorder="1" applyAlignment="1">
      <alignment horizontal="right"/>
    </xf>
    <xf numFmtId="165" fontId="2" fillId="5" borderId="28" xfId="1" applyNumberFormat="1" applyFont="1" applyFill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165" fontId="4" fillId="0" borderId="12" xfId="1" applyNumberFormat="1" applyFont="1" applyFill="1" applyBorder="1" applyAlignment="1">
      <alignment horizontal="right"/>
    </xf>
    <xf numFmtId="165" fontId="4" fillId="0" borderId="12" xfId="1" quotePrefix="1" applyNumberFormat="1" applyFont="1" applyFill="1" applyBorder="1" applyAlignment="1">
      <alignment horizontal="center"/>
    </xf>
    <xf numFmtId="3" fontId="4" fillId="3" borderId="3" xfId="0" applyNumberFormat="1" applyFont="1" applyFill="1" applyBorder="1"/>
    <xf numFmtId="165" fontId="4" fillId="3" borderId="4" xfId="1" applyNumberFormat="1" applyFont="1" applyFill="1" applyBorder="1"/>
    <xf numFmtId="0" fontId="0" fillId="0" borderId="38" xfId="0" applyBorder="1"/>
    <xf numFmtId="3" fontId="4" fillId="0" borderId="39" xfId="0" applyNumberFormat="1" applyFont="1" applyBorder="1"/>
    <xf numFmtId="165" fontId="4" fillId="0" borderId="30" xfId="1" applyNumberFormat="1" applyFont="1" applyBorder="1"/>
    <xf numFmtId="0" fontId="0" fillId="2" borderId="5" xfId="0" applyFill="1" applyBorder="1"/>
    <xf numFmtId="0" fontId="0" fillId="2" borderId="7" xfId="0" applyFill="1" applyBorder="1"/>
    <xf numFmtId="0" fontId="0" fillId="2" borderId="4" xfId="0" applyFill="1" applyBorder="1"/>
    <xf numFmtId="3" fontId="4" fillId="2" borderId="22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3" borderId="22" xfId="0" applyNumberFormat="1" applyFont="1" applyFill="1" applyBorder="1" applyAlignment="1">
      <alignment horizontal="right"/>
    </xf>
    <xf numFmtId="3" fontId="4" fillId="3" borderId="23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center"/>
    </xf>
    <xf numFmtId="165" fontId="2" fillId="5" borderId="40" xfId="1" quotePrefix="1" applyNumberFormat="1" applyFont="1" applyFill="1" applyBorder="1" applyAlignment="1">
      <alignment horizontal="center"/>
    </xf>
    <xf numFmtId="165" fontId="2" fillId="5" borderId="40" xfId="1" quotePrefix="1" applyNumberFormat="1" applyFont="1" applyFill="1" applyBorder="1" applyAlignment="1">
      <alignment horizontal="right"/>
    </xf>
    <xf numFmtId="165" fontId="4" fillId="6" borderId="17" xfId="1" applyNumberFormat="1" applyFont="1" applyFill="1" applyBorder="1" applyAlignment="1">
      <alignment horizontal="right"/>
    </xf>
    <xf numFmtId="165" fontId="4" fillId="6" borderId="17" xfId="1" quotePrefix="1" applyNumberFormat="1" applyFont="1" applyFill="1" applyBorder="1" applyAlignment="1">
      <alignment horizontal="center"/>
    </xf>
    <xf numFmtId="3" fontId="2" fillId="4" borderId="14" xfId="0" applyNumberFormat="1" applyFont="1" applyFill="1" applyBorder="1" applyAlignment="1">
      <alignment horizontal="center"/>
    </xf>
    <xf numFmtId="165" fontId="2" fillId="4" borderId="18" xfId="1" applyNumberFormat="1" applyFont="1" applyFill="1" applyBorder="1"/>
    <xf numFmtId="165" fontId="2" fillId="4" borderId="21" xfId="1" applyNumberFormat="1" applyFont="1" applyFill="1" applyBorder="1"/>
    <xf numFmtId="3" fontId="2" fillId="4" borderId="17" xfId="0" applyNumberFormat="1" applyFont="1" applyFill="1" applyBorder="1" applyAlignment="1">
      <alignment horizontal="center"/>
    </xf>
    <xf numFmtId="165" fontId="4" fillId="0" borderId="25" xfId="1" quotePrefix="1" applyNumberFormat="1" applyFont="1" applyFill="1" applyBorder="1" applyAlignment="1">
      <alignment horizontal="center"/>
    </xf>
    <xf numFmtId="165" fontId="4" fillId="0" borderId="24" xfId="1" quotePrefix="1" applyNumberFormat="1" applyFont="1" applyFill="1" applyBorder="1" applyAlignment="1">
      <alignment horizontal="center"/>
    </xf>
    <xf numFmtId="165" fontId="4" fillId="0" borderId="22" xfId="1" quotePrefix="1" applyNumberFormat="1" applyFont="1" applyFill="1" applyBorder="1" applyAlignment="1">
      <alignment horizontal="center"/>
    </xf>
    <xf numFmtId="165" fontId="4" fillId="0" borderId="23" xfId="1" quotePrefix="1" applyNumberFormat="1" applyFont="1" applyFill="1" applyBorder="1" applyAlignment="1">
      <alignment horizontal="center"/>
    </xf>
    <xf numFmtId="164" fontId="4" fillId="0" borderId="41" xfId="0" applyNumberFormat="1" applyFont="1" applyBorder="1" applyAlignment="1">
      <alignment horizontal="center"/>
    </xf>
    <xf numFmtId="3" fontId="5" fillId="2" borderId="9" xfId="0" applyNumberFormat="1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165" fontId="2" fillId="5" borderId="43" xfId="1" quotePrefix="1" applyNumberFormat="1" applyFont="1" applyFill="1" applyBorder="1" applyAlignment="1">
      <alignment horizontal="center"/>
    </xf>
    <xf numFmtId="165" fontId="2" fillId="5" borderId="44" xfId="1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0" fontId="4" fillId="4" borderId="13" xfId="0" applyFont="1" applyFill="1" applyBorder="1" applyAlignment="1">
      <alignment horizontal="center"/>
    </xf>
    <xf numFmtId="165" fontId="4" fillId="3" borderId="17" xfId="1" applyNumberFormat="1" applyFont="1" applyFill="1" applyBorder="1" applyAlignment="1">
      <alignment horizontal="right"/>
    </xf>
    <xf numFmtId="165" fontId="4" fillId="3" borderId="24" xfId="1" quotePrefix="1" applyNumberFormat="1" applyFont="1" applyFill="1" applyBorder="1" applyAlignment="1">
      <alignment horizontal="center"/>
    </xf>
    <xf numFmtId="165" fontId="4" fillId="3" borderId="5" xfId="1" quotePrefix="1" applyNumberFormat="1" applyFont="1" applyFill="1" applyBorder="1" applyAlignment="1">
      <alignment horizontal="center"/>
    </xf>
    <xf numFmtId="165" fontId="4" fillId="3" borderId="7" xfId="1" quotePrefix="1" applyNumberFormat="1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3" fontId="2" fillId="4" borderId="18" xfId="0" applyNumberFormat="1" applyFont="1" applyFill="1" applyBorder="1" applyAlignment="1">
      <alignment horizontal="right"/>
    </xf>
    <xf numFmtId="3" fontId="2" fillId="4" borderId="36" xfId="0" applyNumberFormat="1" applyFont="1" applyFill="1" applyBorder="1" applyAlignment="1">
      <alignment horizontal="right"/>
    </xf>
    <xf numFmtId="3" fontId="2" fillId="5" borderId="18" xfId="0" applyNumberFormat="1" applyFont="1" applyFill="1" applyBorder="1" applyAlignment="1">
      <alignment horizontal="right"/>
    </xf>
    <xf numFmtId="41" fontId="2" fillId="5" borderId="39" xfId="0" applyNumberFormat="1" applyFont="1" applyFill="1" applyBorder="1" applyAlignment="1">
      <alignment horizontal="center"/>
    </xf>
    <xf numFmtId="41" fontId="2" fillId="5" borderId="45" xfId="0" applyNumberFormat="1" applyFont="1" applyFill="1" applyBorder="1" applyAlignment="1">
      <alignment horizontal="center"/>
    </xf>
    <xf numFmtId="41" fontId="2" fillId="5" borderId="38" xfId="0" applyNumberFormat="1" applyFont="1" applyFill="1" applyBorder="1" applyAlignment="1">
      <alignment horizontal="center"/>
    </xf>
    <xf numFmtId="41" fontId="2" fillId="5" borderId="46" xfId="0" applyNumberFormat="1" applyFont="1" applyFill="1" applyBorder="1" applyAlignment="1">
      <alignment horizontal="center"/>
    </xf>
    <xf numFmtId="41" fontId="2" fillId="5" borderId="50" xfId="0" applyNumberFormat="1" applyFont="1" applyFill="1" applyBorder="1" applyAlignment="1">
      <alignment horizontal="center"/>
    </xf>
    <xf numFmtId="41" fontId="2" fillId="5" borderId="48" xfId="1" applyNumberFormat="1" applyFont="1" applyFill="1" applyBorder="1" applyAlignment="1">
      <alignment horizontal="center"/>
    </xf>
    <xf numFmtId="41" fontId="2" fillId="5" borderId="50" xfId="1" applyNumberFormat="1" applyFont="1" applyFill="1" applyBorder="1" applyAlignment="1">
      <alignment horizontal="center"/>
    </xf>
    <xf numFmtId="41" fontId="2" fillId="5" borderId="48" xfId="0" applyNumberFormat="1" applyFont="1" applyFill="1" applyBorder="1" applyAlignment="1">
      <alignment horizontal="center"/>
    </xf>
    <xf numFmtId="41" fontId="2" fillId="5" borderId="3" xfId="1" applyNumberFormat="1" applyFont="1" applyFill="1" applyBorder="1" applyAlignment="1">
      <alignment horizontal="center"/>
    </xf>
    <xf numFmtId="165" fontId="2" fillId="5" borderId="45" xfId="1" quotePrefix="1" applyNumberFormat="1" applyFont="1" applyFill="1" applyBorder="1" applyAlignment="1">
      <alignment horizontal="center"/>
    </xf>
    <xf numFmtId="165" fontId="2" fillId="5" borderId="50" xfId="1" quotePrefix="1" applyNumberFormat="1" applyFont="1" applyFill="1" applyBorder="1" applyAlignment="1">
      <alignment horizontal="center"/>
    </xf>
    <xf numFmtId="41" fontId="2" fillId="5" borderId="49" xfId="0" applyNumberFormat="1" applyFont="1" applyFill="1" applyBorder="1" applyAlignment="1">
      <alignment horizontal="center"/>
    </xf>
    <xf numFmtId="41" fontId="2" fillId="5" borderId="51" xfId="0" applyNumberFormat="1" applyFont="1" applyFill="1" applyBorder="1" applyAlignment="1">
      <alignment horizontal="center"/>
    </xf>
    <xf numFmtId="0" fontId="0" fillId="8" borderId="1" xfId="0" applyFill="1" applyBorder="1"/>
    <xf numFmtId="0" fontId="0" fillId="8" borderId="34" xfId="0" applyFill="1" applyBorder="1"/>
    <xf numFmtId="3" fontId="8" fillId="8" borderId="34" xfId="0" applyNumberFormat="1" applyFont="1" applyFill="1" applyBorder="1" applyAlignment="1">
      <alignment horizontal="center"/>
    </xf>
    <xf numFmtId="3" fontId="8" fillId="8" borderId="2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0" fillId="8" borderId="0" xfId="0" applyFill="1"/>
    <xf numFmtId="3" fontId="0" fillId="8" borderId="0" xfId="0" applyNumberFormat="1" applyFill="1" applyAlignment="1">
      <alignment horizontal="center"/>
    </xf>
    <xf numFmtId="3" fontId="4" fillId="8" borderId="4" xfId="0" applyNumberFormat="1" applyFont="1" applyFill="1" applyBorder="1" applyAlignment="1">
      <alignment horizontal="center"/>
    </xf>
    <xf numFmtId="0" fontId="3" fillId="8" borderId="5" xfId="0" applyFont="1" applyFill="1" applyBorder="1"/>
    <xf numFmtId="0" fontId="0" fillId="8" borderId="6" xfId="0" applyFill="1" applyBorder="1"/>
    <xf numFmtId="3" fontId="0" fillId="8" borderId="6" xfId="0" applyNumberFormat="1" applyFill="1" applyBorder="1" applyAlignment="1">
      <alignment horizontal="center"/>
    </xf>
    <xf numFmtId="3" fontId="0" fillId="8" borderId="7" xfId="0" applyNumberFormat="1" applyFill="1" applyBorder="1" applyAlignment="1">
      <alignment horizontal="center"/>
    </xf>
    <xf numFmtId="0" fontId="0" fillId="0" borderId="1" xfId="0" applyBorder="1"/>
    <xf numFmtId="0" fontId="0" fillId="0" borderId="34" xfId="0" applyBorder="1"/>
    <xf numFmtId="3" fontId="8" fillId="0" borderId="34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3" fillId="0" borderId="5" xfId="0" applyFont="1" applyBorder="1"/>
    <xf numFmtId="0" fontId="0" fillId="0" borderId="6" xfId="0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/>
    <xf numFmtId="3" fontId="8" fillId="0" borderId="54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55" xfId="0" applyBorder="1"/>
    <xf numFmtId="0" fontId="3" fillId="0" borderId="56" xfId="0" applyFont="1" applyBorder="1" applyAlignment="1">
      <alignment horizontal="left"/>
    </xf>
    <xf numFmtId="0" fontId="3" fillId="0" borderId="57" xfId="0" applyFont="1" applyBorder="1"/>
    <xf numFmtId="165" fontId="4" fillId="2" borderId="17" xfId="1" applyNumberFormat="1" applyFont="1" applyFill="1" applyBorder="1" applyAlignment="1">
      <alignment horizontal="center"/>
    </xf>
    <xf numFmtId="3" fontId="5" fillId="2" borderId="58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41" fontId="4" fillId="0" borderId="18" xfId="0" applyNumberFormat="1" applyFont="1" applyBorder="1" applyAlignment="1">
      <alignment horizontal="center"/>
    </xf>
    <xf numFmtId="41" fontId="4" fillId="0" borderId="3" xfId="0" applyNumberFormat="1" applyFont="1" applyBorder="1" applyAlignment="1">
      <alignment horizontal="center"/>
    </xf>
    <xf numFmtId="3" fontId="5" fillId="2" borderId="61" xfId="0" applyNumberFormat="1" applyFont="1" applyFill="1" applyBorder="1" applyAlignment="1">
      <alignment horizontal="center"/>
    </xf>
    <xf numFmtId="3" fontId="5" fillId="2" borderId="35" xfId="0" applyNumberFormat="1" applyFont="1" applyFill="1" applyBorder="1" applyAlignment="1">
      <alignment horizontal="center"/>
    </xf>
    <xf numFmtId="3" fontId="5" fillId="2" borderId="62" xfId="0" quotePrefix="1" applyNumberFormat="1" applyFont="1" applyFill="1" applyBorder="1" applyAlignment="1">
      <alignment horizontal="right"/>
    </xf>
    <xf numFmtId="165" fontId="4" fillId="0" borderId="62" xfId="1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4" borderId="59" xfId="0" applyFill="1" applyBorder="1"/>
    <xf numFmtId="164" fontId="4" fillId="0" borderId="51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165" fontId="2" fillId="5" borderId="63" xfId="1" quotePrefix="1" applyNumberFormat="1" applyFont="1" applyFill="1" applyBorder="1" applyAlignment="1">
      <alignment horizontal="center"/>
    </xf>
    <xf numFmtId="0" fontId="0" fillId="4" borderId="64" xfId="0" applyFill="1" applyBorder="1"/>
    <xf numFmtId="164" fontId="4" fillId="7" borderId="3" xfId="0" applyNumberFormat="1" applyFont="1" applyFill="1" applyBorder="1" applyAlignment="1">
      <alignment horizontal="center"/>
    </xf>
    <xf numFmtId="165" fontId="4" fillId="0" borderId="65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1" fontId="4" fillId="3" borderId="18" xfId="0" applyNumberFormat="1" applyFont="1" applyFill="1" applyBorder="1" applyAlignment="1">
      <alignment horizontal="center"/>
    </xf>
    <xf numFmtId="41" fontId="4" fillId="3" borderId="3" xfId="0" applyNumberFormat="1" applyFont="1" applyFill="1" applyBorder="1" applyAlignment="1">
      <alignment horizontal="center"/>
    </xf>
    <xf numFmtId="165" fontId="4" fillId="2" borderId="3" xfId="1" quotePrefix="1" applyNumberFormat="1" applyFont="1" applyFill="1" applyBorder="1" applyAlignment="1">
      <alignment horizontal="center"/>
    </xf>
    <xf numFmtId="165" fontId="4" fillId="0" borderId="25" xfId="1" applyNumberFormat="1" applyFont="1" applyBorder="1" applyAlignment="1">
      <alignment horizontal="right"/>
    </xf>
    <xf numFmtId="165" fontId="4" fillId="0" borderId="23" xfId="1" applyNumberFormat="1" applyFont="1" applyBorder="1" applyAlignment="1">
      <alignment horizontal="right"/>
    </xf>
    <xf numFmtId="165" fontId="4" fillId="0" borderId="24" xfId="1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165" fontId="4" fillId="6" borderId="23" xfId="1" applyNumberFormat="1" applyFont="1" applyFill="1" applyBorder="1" applyAlignment="1">
      <alignment horizontal="right"/>
    </xf>
    <xf numFmtId="0" fontId="0" fillId="2" borderId="3" xfId="0" applyFill="1" applyBorder="1"/>
    <xf numFmtId="3" fontId="4" fillId="2" borderId="19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right"/>
    </xf>
    <xf numFmtId="3" fontId="4" fillId="2" borderId="19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19" xfId="0" applyFont="1" applyFill="1" applyBorder="1"/>
    <xf numFmtId="3" fontId="4" fillId="2" borderId="25" xfId="0" applyNumberFormat="1" applyFont="1" applyFill="1" applyBorder="1"/>
    <xf numFmtId="3" fontId="4" fillId="2" borderId="24" xfId="0" applyNumberFormat="1" applyFont="1" applyFill="1" applyBorder="1"/>
    <xf numFmtId="41" fontId="4" fillId="2" borderId="4" xfId="0" applyNumberFormat="1" applyFont="1" applyFill="1" applyBorder="1" applyAlignment="1">
      <alignment horizontal="center"/>
    </xf>
    <xf numFmtId="41" fontId="4" fillId="0" borderId="13" xfId="0" applyNumberFormat="1" applyFont="1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4" fillId="0" borderId="24" xfId="0" applyNumberFormat="1" applyFont="1" applyBorder="1" applyAlignment="1">
      <alignment horizontal="center"/>
    </xf>
    <xf numFmtId="165" fontId="4" fillId="0" borderId="4" xfId="1" quotePrefix="1" applyNumberFormat="1" applyFont="1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right"/>
    </xf>
    <xf numFmtId="3" fontId="0" fillId="3" borderId="3" xfId="0" applyNumberFormat="1" applyFill="1" applyBorder="1"/>
    <xf numFmtId="165" fontId="4" fillId="3" borderId="25" xfId="1" quotePrefix="1" applyNumberFormat="1" applyFont="1" applyFill="1" applyBorder="1" applyAlignment="1">
      <alignment horizontal="center"/>
    </xf>
    <xf numFmtId="165" fontId="4" fillId="6" borderId="12" xfId="1" applyNumberFormat="1" applyFont="1" applyFill="1" applyBorder="1" applyAlignment="1">
      <alignment horizontal="right"/>
    </xf>
    <xf numFmtId="165" fontId="4" fillId="6" borderId="12" xfId="1" quotePrefix="1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3" fontId="4" fillId="6" borderId="25" xfId="0" applyNumberFormat="1" applyFont="1" applyFill="1" applyBorder="1" applyAlignment="1">
      <alignment horizontal="right"/>
    </xf>
    <xf numFmtId="165" fontId="4" fillId="0" borderId="18" xfId="1" applyNumberFormat="1" applyFont="1" applyBorder="1" applyAlignment="1">
      <alignment horizontal="right"/>
    </xf>
    <xf numFmtId="165" fontId="4" fillId="0" borderId="18" xfId="1" applyNumberFormat="1" applyFont="1" applyBorder="1" applyAlignment="1">
      <alignment horizontal="center"/>
    </xf>
    <xf numFmtId="165" fontId="2" fillId="4" borderId="46" xfId="1" quotePrefix="1" applyNumberFormat="1" applyFont="1" applyFill="1" applyBorder="1" applyAlignment="1">
      <alignment horizontal="center"/>
    </xf>
    <xf numFmtId="165" fontId="2" fillId="4" borderId="45" xfId="1" quotePrefix="1" applyNumberFormat="1" applyFont="1" applyFill="1" applyBorder="1" applyAlignment="1">
      <alignment horizontal="center"/>
    </xf>
    <xf numFmtId="41" fontId="2" fillId="4" borderId="49" xfId="0" applyNumberFormat="1" applyFont="1" applyFill="1" applyBorder="1" applyAlignment="1">
      <alignment horizontal="center"/>
    </xf>
    <xf numFmtId="41" fontId="2" fillId="4" borderId="51" xfId="0" applyNumberFormat="1" applyFont="1" applyFill="1" applyBorder="1" applyAlignment="1">
      <alignment horizontal="center"/>
    </xf>
    <xf numFmtId="165" fontId="2" fillId="4" borderId="37" xfId="1" quotePrefix="1" applyNumberFormat="1" applyFont="1" applyFill="1" applyBorder="1" applyAlignment="1">
      <alignment horizontal="right"/>
    </xf>
    <xf numFmtId="165" fontId="2" fillId="9" borderId="12" xfId="1" quotePrefix="1" applyNumberFormat="1" applyFont="1" applyFill="1" applyBorder="1" applyAlignment="1">
      <alignment horizontal="center"/>
    </xf>
    <xf numFmtId="3" fontId="2" fillId="9" borderId="13" xfId="1" quotePrefix="1" applyNumberFormat="1" applyFont="1" applyFill="1" applyBorder="1" applyAlignment="1">
      <alignment horizontal="right"/>
    </xf>
    <xf numFmtId="3" fontId="2" fillId="9" borderId="27" xfId="0" applyNumberFormat="1" applyFont="1" applyFill="1" applyBorder="1" applyAlignment="1">
      <alignment horizontal="right"/>
    </xf>
    <xf numFmtId="165" fontId="2" fillId="9" borderId="28" xfId="1" applyNumberFormat="1" applyFont="1" applyFill="1" applyBorder="1" applyAlignment="1">
      <alignment horizontal="right"/>
    </xf>
    <xf numFmtId="165" fontId="2" fillId="9" borderId="13" xfId="1" quotePrefix="1" applyNumberFormat="1" applyFont="1" applyFill="1" applyBorder="1" applyAlignment="1">
      <alignment horizontal="center"/>
    </xf>
    <xf numFmtId="165" fontId="2" fillId="9" borderId="18" xfId="1" applyNumberFormat="1" applyFont="1" applyFill="1" applyBorder="1"/>
    <xf numFmtId="165" fontId="2" fillId="9" borderId="21" xfId="1" applyNumberFormat="1" applyFont="1" applyFill="1" applyBorder="1" applyAlignment="1">
      <alignment horizontal="center"/>
    </xf>
    <xf numFmtId="165" fontId="2" fillId="9" borderId="22" xfId="1" quotePrefix="1" applyNumberFormat="1" applyFont="1" applyFill="1" applyBorder="1" applyAlignment="1">
      <alignment horizontal="center"/>
    </xf>
    <xf numFmtId="165" fontId="2" fillId="9" borderId="23" xfId="1" quotePrefix="1" applyNumberFormat="1" applyFont="1" applyFill="1" applyBorder="1" applyAlignment="1">
      <alignment horizontal="center"/>
    </xf>
    <xf numFmtId="165" fontId="2" fillId="9" borderId="13" xfId="1" applyNumberFormat="1" applyFont="1" applyFill="1" applyBorder="1"/>
    <xf numFmtId="165" fontId="2" fillId="9" borderId="23" xfId="1" applyNumberFormat="1" applyFont="1" applyFill="1" applyBorder="1"/>
    <xf numFmtId="165" fontId="2" fillId="9" borderId="14" xfId="1" applyNumberFormat="1" applyFont="1" applyFill="1" applyBorder="1" applyAlignment="1">
      <alignment horizontal="right"/>
    </xf>
    <xf numFmtId="3" fontId="2" fillId="9" borderId="17" xfId="0" applyNumberFormat="1" applyFont="1" applyFill="1" applyBorder="1" applyAlignment="1">
      <alignment horizontal="center"/>
    </xf>
    <xf numFmtId="3" fontId="2" fillId="9" borderId="12" xfId="1" quotePrefix="1" applyNumberFormat="1" applyFont="1" applyFill="1" applyBorder="1" applyAlignment="1">
      <alignment horizontal="right"/>
    </xf>
    <xf numFmtId="165" fontId="2" fillId="9" borderId="13" xfId="1" quotePrefix="1" applyNumberFormat="1" applyFont="1" applyFill="1" applyBorder="1" applyAlignment="1">
      <alignment horizontal="right"/>
    </xf>
    <xf numFmtId="3" fontId="2" fillId="9" borderId="13" xfId="1" applyNumberFormat="1" applyFont="1" applyFill="1" applyBorder="1" applyAlignment="1">
      <alignment horizontal="right"/>
    </xf>
    <xf numFmtId="165" fontId="2" fillId="4" borderId="66" xfId="1" quotePrefix="1" applyNumberFormat="1" applyFont="1" applyFill="1" applyBorder="1" applyAlignment="1">
      <alignment horizontal="center"/>
    </xf>
    <xf numFmtId="165" fontId="2" fillId="5" borderId="31" xfId="1" quotePrefix="1" applyNumberFormat="1" applyFont="1" applyFill="1" applyBorder="1" applyAlignment="1">
      <alignment horizontal="center"/>
    </xf>
    <xf numFmtId="165" fontId="2" fillId="4" borderId="26" xfId="1" quotePrefix="1" applyNumberFormat="1" applyFont="1" applyFill="1" applyBorder="1" applyAlignment="1">
      <alignment horizontal="right"/>
    </xf>
    <xf numFmtId="165" fontId="2" fillId="9" borderId="5" xfId="1" quotePrefix="1" applyNumberFormat="1" applyFont="1" applyFill="1" applyBorder="1" applyAlignment="1">
      <alignment horizontal="right"/>
    </xf>
    <xf numFmtId="165" fontId="2" fillId="9" borderId="7" xfId="1" quotePrefix="1" applyNumberFormat="1" applyFont="1" applyFill="1" applyBorder="1" applyAlignment="1">
      <alignment horizontal="right"/>
    </xf>
    <xf numFmtId="165" fontId="2" fillId="9" borderId="22" xfId="1" quotePrefix="1" applyNumberFormat="1" applyFont="1" applyFill="1" applyBorder="1" applyAlignment="1">
      <alignment horizontal="right"/>
    </xf>
    <xf numFmtId="165" fontId="2" fillId="9" borderId="24" xfId="1" quotePrefix="1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center"/>
    </xf>
    <xf numFmtId="165" fontId="2" fillId="9" borderId="12" xfId="1" quotePrefix="1" applyNumberFormat="1" applyFont="1" applyFill="1" applyBorder="1" applyAlignment="1">
      <alignment horizontal="right"/>
    </xf>
    <xf numFmtId="3" fontId="2" fillId="9" borderId="12" xfId="1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4" fillId="4" borderId="14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0" fontId="0" fillId="4" borderId="60" xfId="0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3" fontId="2" fillId="5" borderId="14" xfId="0" applyNumberFormat="1" applyFont="1" applyFill="1" applyBorder="1" applyAlignment="1">
      <alignment horizontal="right"/>
    </xf>
    <xf numFmtId="165" fontId="2" fillId="9" borderId="26" xfId="1" quotePrefix="1" applyNumberFormat="1" applyFont="1" applyFill="1" applyBorder="1" applyAlignment="1">
      <alignment horizontal="center"/>
    </xf>
    <xf numFmtId="3" fontId="2" fillId="9" borderId="5" xfId="0" applyNumberFormat="1" applyFont="1" applyFill="1" applyBorder="1"/>
    <xf numFmtId="165" fontId="2" fillId="9" borderId="29" xfId="1" applyNumberFormat="1" applyFont="1" applyFill="1" applyBorder="1"/>
    <xf numFmtId="3" fontId="2" fillId="9" borderId="67" xfId="0" applyNumberFormat="1" applyFont="1" applyFill="1" applyBorder="1" applyAlignment="1">
      <alignment horizontal="center"/>
    </xf>
    <xf numFmtId="165" fontId="2" fillId="9" borderId="29" xfId="1" applyNumberFormat="1" applyFont="1" applyFill="1" applyBorder="1" applyAlignment="1">
      <alignment horizontal="right"/>
    </xf>
    <xf numFmtId="3" fontId="2" fillId="9" borderId="22" xfId="0" applyNumberFormat="1" applyFont="1" applyFill="1" applyBorder="1"/>
    <xf numFmtId="3" fontId="2" fillId="9" borderId="25" xfId="0" applyNumberFormat="1" applyFont="1" applyFill="1" applyBorder="1" applyAlignment="1">
      <alignment horizontal="center"/>
    </xf>
    <xf numFmtId="165" fontId="2" fillId="9" borderId="23" xfId="1" applyNumberFormat="1" applyFont="1" applyFill="1" applyBorder="1" applyAlignment="1">
      <alignment horizontal="right"/>
    </xf>
    <xf numFmtId="0" fontId="0" fillId="9" borderId="5" xfId="0" applyFill="1" applyBorder="1"/>
    <xf numFmtId="0" fontId="0" fillId="9" borderId="7" xfId="0" applyFill="1" applyBorder="1"/>
    <xf numFmtId="0" fontId="0" fillId="9" borderId="22" xfId="0" applyFill="1" applyBorder="1"/>
    <xf numFmtId="0" fontId="0" fillId="9" borderId="24" xfId="0" applyFill="1" applyBorder="1"/>
    <xf numFmtId="165" fontId="2" fillId="9" borderId="68" xfId="1" quotePrefix="1" applyNumberFormat="1" applyFont="1" applyFill="1" applyBorder="1" applyAlignment="1">
      <alignment horizontal="right"/>
    </xf>
    <xf numFmtId="165" fontId="2" fillId="9" borderId="65" xfId="1" quotePrefix="1" applyNumberFormat="1" applyFont="1" applyFill="1" applyBorder="1" applyAlignment="1">
      <alignment horizontal="right"/>
    </xf>
    <xf numFmtId="165" fontId="4" fillId="3" borderId="69" xfId="1" quotePrefix="1" applyNumberFormat="1" applyFont="1" applyFill="1" applyBorder="1" applyAlignment="1">
      <alignment horizontal="center"/>
    </xf>
    <xf numFmtId="165" fontId="4" fillId="3" borderId="70" xfId="1" quotePrefix="1" applyNumberFormat="1" applyFont="1" applyFill="1" applyBorder="1" applyAlignment="1">
      <alignment horizontal="center"/>
    </xf>
    <xf numFmtId="165" fontId="4" fillId="3" borderId="71" xfId="1" quotePrefix="1" applyNumberFormat="1" applyFont="1" applyFill="1" applyBorder="1" applyAlignment="1">
      <alignment horizontal="center"/>
    </xf>
    <xf numFmtId="165" fontId="4" fillId="3" borderId="72" xfId="1" quotePrefix="1" applyNumberFormat="1" applyFont="1" applyFill="1" applyBorder="1" applyAlignment="1">
      <alignment horizontal="center"/>
    </xf>
    <xf numFmtId="165" fontId="2" fillId="4" borderId="73" xfId="1" quotePrefix="1" applyNumberFormat="1" applyFont="1" applyFill="1" applyBorder="1" applyAlignment="1">
      <alignment horizontal="center"/>
    </xf>
    <xf numFmtId="3" fontId="5" fillId="2" borderId="74" xfId="0" applyNumberFormat="1" applyFont="1" applyFill="1" applyBorder="1" applyAlignment="1">
      <alignment horizontal="center"/>
    </xf>
    <xf numFmtId="3" fontId="5" fillId="2" borderId="33" xfId="0" applyNumberFormat="1" applyFont="1" applyFill="1" applyBorder="1" applyAlignment="1">
      <alignment horizontal="center"/>
    </xf>
    <xf numFmtId="3" fontId="5" fillId="2" borderId="75" xfId="0" applyNumberFormat="1" applyFont="1" applyFill="1" applyBorder="1" applyAlignment="1">
      <alignment horizontal="center"/>
    </xf>
    <xf numFmtId="3" fontId="5" fillId="2" borderId="75" xfId="0" quotePrefix="1" applyNumberFormat="1" applyFont="1" applyFill="1" applyBorder="1" applyAlignment="1">
      <alignment horizontal="right"/>
    </xf>
    <xf numFmtId="41" fontId="4" fillId="3" borderId="75" xfId="0" applyNumberFormat="1" applyFont="1" applyFill="1" applyBorder="1" applyAlignment="1">
      <alignment horizontal="center"/>
    </xf>
    <xf numFmtId="41" fontId="4" fillId="3" borderId="77" xfId="0" applyNumberFormat="1" applyFont="1" applyFill="1" applyBorder="1" applyAlignment="1">
      <alignment horizontal="center"/>
    </xf>
    <xf numFmtId="3" fontId="4" fillId="3" borderId="13" xfId="0" quotePrefix="1" applyNumberFormat="1" applyFont="1" applyFill="1" applyBorder="1" applyAlignment="1">
      <alignment horizontal="right"/>
    </xf>
    <xf numFmtId="3" fontId="4" fillId="3" borderId="33" xfId="0" quotePrefix="1" applyNumberFormat="1" applyFont="1" applyFill="1" applyBorder="1" applyAlignment="1">
      <alignment horizontal="right"/>
    </xf>
    <xf numFmtId="3" fontId="4" fillId="3" borderId="75" xfId="0" applyNumberFormat="1" applyFont="1" applyFill="1" applyBorder="1" applyAlignment="1">
      <alignment horizontal="right"/>
    </xf>
    <xf numFmtId="3" fontId="4" fillId="3" borderId="26" xfId="0" applyNumberFormat="1" applyFont="1" applyFill="1" applyBorder="1" applyAlignment="1">
      <alignment horizontal="right"/>
    </xf>
    <xf numFmtId="3" fontId="4" fillId="3" borderId="76" xfId="0" applyNumberFormat="1" applyFont="1" applyFill="1" applyBorder="1" applyAlignment="1">
      <alignment horizontal="right"/>
    </xf>
    <xf numFmtId="164" fontId="4" fillId="0" borderId="20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2" fillId="5" borderId="18" xfId="0" applyNumberFormat="1" applyFont="1" applyFill="1" applyBorder="1" applyAlignment="1">
      <alignment horizontal="center"/>
    </xf>
    <xf numFmtId="164" fontId="4" fillId="0" borderId="80" xfId="0" applyNumberFormat="1" applyFont="1" applyBorder="1" applyAlignment="1">
      <alignment horizontal="center"/>
    </xf>
    <xf numFmtId="164" fontId="4" fillId="7" borderId="0" xfId="0" applyNumberFormat="1" applyFont="1" applyFill="1" applyAlignment="1">
      <alignment horizontal="center"/>
    </xf>
    <xf numFmtId="3" fontId="4" fillId="0" borderId="78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4" fillId="0" borderId="79" xfId="0" applyNumberFormat="1" applyFont="1" applyBorder="1" applyAlignment="1">
      <alignment horizontal="center"/>
    </xf>
    <xf numFmtId="3" fontId="4" fillId="0" borderId="62" xfId="0" applyNumberFormat="1" applyFont="1" applyBorder="1" applyAlignment="1">
      <alignment horizontal="center"/>
    </xf>
    <xf numFmtId="3" fontId="4" fillId="0" borderId="81" xfId="0" applyNumberFormat="1" applyFont="1" applyBorder="1" applyAlignment="1">
      <alignment horizontal="center"/>
    </xf>
    <xf numFmtId="3" fontId="4" fillId="0" borderId="57" xfId="0" applyNumberFormat="1" applyFont="1" applyBorder="1" applyAlignment="1">
      <alignment horizontal="center"/>
    </xf>
    <xf numFmtId="164" fontId="4" fillId="7" borderId="51" xfId="0" applyNumberFormat="1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51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3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9"/>
  <sheetViews>
    <sheetView tabSelected="1" zoomScaleNormal="100" workbookViewId="0">
      <selection activeCell="C11" sqref="C11"/>
    </sheetView>
  </sheetViews>
  <sheetFormatPr defaultColWidth="11.90625" defaultRowHeight="15" x14ac:dyDescent="0.25"/>
  <cols>
    <col min="9" max="9" width="11.90625" customWidth="1"/>
    <col min="10" max="10" width="12.08984375" customWidth="1"/>
    <col min="11" max="11" width="12.90625" customWidth="1"/>
  </cols>
  <sheetData>
    <row r="1" spans="1:54" x14ac:dyDescent="0.25">
      <c r="A1" s="203"/>
      <c r="B1" s="204"/>
      <c r="C1" s="204"/>
      <c r="D1" s="204"/>
      <c r="E1" s="204"/>
      <c r="F1" s="204"/>
      <c r="G1" s="204"/>
      <c r="H1" s="205"/>
      <c r="I1" s="206"/>
      <c r="J1" s="191"/>
      <c r="K1" s="192"/>
      <c r="L1" s="192"/>
      <c r="M1" s="193" t="s">
        <v>11</v>
      </c>
      <c r="N1" s="194" t="s">
        <v>12</v>
      </c>
      <c r="O1" s="203"/>
      <c r="P1" s="204"/>
      <c r="Q1" s="204"/>
      <c r="R1" s="205"/>
      <c r="S1" s="216"/>
      <c r="T1" s="204"/>
      <c r="U1" s="204"/>
      <c r="V1" s="204"/>
      <c r="W1" s="205"/>
      <c r="X1" s="216"/>
      <c r="Y1" s="219"/>
      <c r="Z1" s="204"/>
      <c r="AA1" s="204"/>
      <c r="AB1" s="205"/>
      <c r="AC1" s="216"/>
      <c r="AD1" s="219"/>
      <c r="AE1" s="204"/>
      <c r="AF1" s="204"/>
      <c r="AG1" s="205"/>
      <c r="AH1" s="216"/>
      <c r="AI1" s="219"/>
      <c r="AJ1" s="204"/>
      <c r="AK1" s="204"/>
      <c r="AL1" s="205"/>
      <c r="AM1" s="216"/>
      <c r="AN1" s="219"/>
      <c r="AO1" s="204"/>
      <c r="AP1" s="204"/>
      <c r="AQ1" s="205"/>
      <c r="AR1" s="216"/>
      <c r="AS1" s="219"/>
      <c r="AT1" s="204"/>
      <c r="AU1" s="204"/>
      <c r="AV1" s="205"/>
      <c r="AW1" s="216"/>
      <c r="AX1" s="219"/>
      <c r="AY1" s="204"/>
      <c r="AZ1" s="204"/>
      <c r="BA1" s="205"/>
      <c r="BB1" s="206"/>
    </row>
    <row r="2" spans="1:54" x14ac:dyDescent="0.25">
      <c r="A2" s="207"/>
      <c r="B2" s="214"/>
      <c r="C2" s="214"/>
      <c r="D2" s="214"/>
      <c r="E2" s="214"/>
      <c r="H2" s="208"/>
      <c r="I2" s="209"/>
      <c r="J2" s="195" t="s">
        <v>17</v>
      </c>
      <c r="K2" s="196"/>
      <c r="L2" s="196"/>
      <c r="M2" s="197">
        <v>267023</v>
      </c>
      <c r="N2" s="198">
        <v>314205</v>
      </c>
      <c r="O2" s="207"/>
      <c r="R2" s="208"/>
      <c r="S2" s="217"/>
      <c r="T2" s="214"/>
      <c r="W2" s="208"/>
      <c r="X2" s="217"/>
      <c r="Y2" s="220"/>
      <c r="AB2" s="208"/>
      <c r="AC2" s="217"/>
      <c r="AD2" s="220"/>
      <c r="AG2" s="208"/>
      <c r="AH2" s="217"/>
      <c r="AI2" s="220"/>
      <c r="AL2" s="208"/>
      <c r="AM2" s="217"/>
      <c r="AN2" s="220"/>
      <c r="AQ2" s="208"/>
      <c r="AR2" s="217"/>
      <c r="AS2" s="220"/>
      <c r="AV2" s="208"/>
      <c r="AW2" s="217"/>
      <c r="AX2" s="220"/>
      <c r="BA2" s="208"/>
      <c r="BB2" s="209"/>
    </row>
    <row r="3" spans="1:54" ht="15.6" thickBot="1" x14ac:dyDescent="0.3">
      <c r="A3" s="210"/>
      <c r="B3" s="215"/>
      <c r="C3" s="215"/>
      <c r="D3" s="215"/>
      <c r="E3" s="215"/>
      <c r="F3" s="211"/>
      <c r="G3" s="211"/>
      <c r="H3" s="212"/>
      <c r="I3" s="213"/>
      <c r="J3" s="199" t="s">
        <v>18</v>
      </c>
      <c r="K3" s="200"/>
      <c r="L3" s="200"/>
      <c r="M3" s="201">
        <v>573723</v>
      </c>
      <c r="N3" s="202">
        <f>N2+M3</f>
        <v>887928</v>
      </c>
      <c r="O3" s="210"/>
      <c r="P3" s="211"/>
      <c r="Q3" s="211"/>
      <c r="R3" s="212"/>
      <c r="S3" s="218"/>
      <c r="T3" s="215"/>
      <c r="U3" s="211"/>
      <c r="V3" s="211"/>
      <c r="W3" s="212"/>
      <c r="X3" s="218"/>
      <c r="Y3" s="221"/>
      <c r="Z3" s="211"/>
      <c r="AA3" s="211"/>
      <c r="AB3" s="212"/>
      <c r="AC3" s="218"/>
      <c r="AD3" s="221"/>
      <c r="AE3" s="211"/>
      <c r="AF3" s="211"/>
      <c r="AG3" s="212"/>
      <c r="AH3" s="218"/>
      <c r="AI3" s="221"/>
      <c r="AJ3" s="211"/>
      <c r="AK3" s="211"/>
      <c r="AL3" s="212"/>
      <c r="AM3" s="218"/>
      <c r="AN3" s="221"/>
      <c r="AO3" s="211"/>
      <c r="AP3" s="211"/>
      <c r="AQ3" s="212"/>
      <c r="AR3" s="218"/>
      <c r="AS3" s="221"/>
      <c r="AT3" s="211"/>
      <c r="AU3" s="211"/>
      <c r="AV3" s="212"/>
      <c r="AW3" s="218"/>
      <c r="AX3" s="221"/>
      <c r="AY3" s="211"/>
      <c r="AZ3" s="211"/>
      <c r="BA3" s="212"/>
      <c r="BB3" s="213"/>
    </row>
    <row r="4" spans="1:54" ht="15.6" thickBot="1" x14ac:dyDescent="0.3"/>
    <row r="5" spans="1:54" x14ac:dyDescent="0.25">
      <c r="A5" s="158" t="s">
        <v>0</v>
      </c>
      <c r="B5" s="360" t="s">
        <v>15</v>
      </c>
      <c r="C5" s="360"/>
      <c r="D5" s="363" t="s">
        <v>14</v>
      </c>
      <c r="E5" s="364"/>
      <c r="F5" s="363" t="s">
        <v>13</v>
      </c>
      <c r="G5" s="364"/>
      <c r="H5" s="363" t="s">
        <v>10</v>
      </c>
      <c r="I5" s="364"/>
      <c r="J5" s="363" t="s">
        <v>1</v>
      </c>
      <c r="K5" s="364"/>
      <c r="L5" s="363" t="s">
        <v>2</v>
      </c>
      <c r="M5" s="366"/>
      <c r="N5" s="367" t="s">
        <v>3</v>
      </c>
      <c r="O5" s="366"/>
      <c r="P5" s="363" t="s">
        <v>4</v>
      </c>
      <c r="Q5" s="366"/>
      <c r="R5" s="363" t="s">
        <v>5</v>
      </c>
      <c r="S5" s="364"/>
      <c r="T5" s="363">
        <v>2017</v>
      </c>
      <c r="U5" s="364"/>
      <c r="V5" s="1">
        <v>2016</v>
      </c>
      <c r="W5" s="2"/>
      <c r="X5" s="1">
        <v>2015</v>
      </c>
      <c r="Y5" s="2"/>
      <c r="Z5" s="1">
        <v>2014</v>
      </c>
      <c r="AA5" s="2"/>
      <c r="AB5" s="363">
        <v>2013</v>
      </c>
      <c r="AC5" s="364"/>
      <c r="AD5" s="363">
        <v>2012</v>
      </c>
      <c r="AE5" s="364"/>
      <c r="AF5" s="363">
        <v>2011</v>
      </c>
      <c r="AG5" s="364"/>
      <c r="AH5" s="363">
        <v>2010</v>
      </c>
      <c r="AI5" s="364"/>
      <c r="AJ5" s="363">
        <v>2009</v>
      </c>
      <c r="AK5" s="364"/>
      <c r="AL5" s="1">
        <v>2008</v>
      </c>
      <c r="AM5" s="2"/>
      <c r="AN5" s="1">
        <v>2007</v>
      </c>
      <c r="AO5" s="2"/>
      <c r="AP5" s="363">
        <v>2006</v>
      </c>
      <c r="AQ5" s="364"/>
      <c r="AR5" s="363">
        <v>2005</v>
      </c>
      <c r="AS5" s="364"/>
      <c r="AT5" s="363">
        <v>2004</v>
      </c>
      <c r="AU5" s="364"/>
      <c r="AV5" s="363">
        <v>2003</v>
      </c>
      <c r="AW5" s="364"/>
      <c r="AX5" s="363">
        <v>2002</v>
      </c>
      <c r="AY5" s="364"/>
    </row>
    <row r="6" spans="1:54" ht="15.6" thickBot="1" x14ac:dyDescent="0.3">
      <c r="A6" s="234" t="s">
        <v>6</v>
      </c>
      <c r="B6" s="240" t="s">
        <v>0</v>
      </c>
      <c r="C6" s="240" t="s">
        <v>7</v>
      </c>
      <c r="D6" s="3" t="s">
        <v>0</v>
      </c>
      <c r="E6" s="4" t="s">
        <v>7</v>
      </c>
      <c r="F6" s="241" t="s">
        <v>0</v>
      </c>
      <c r="G6" s="242" t="s">
        <v>7</v>
      </c>
      <c r="H6" s="3" t="s">
        <v>0</v>
      </c>
      <c r="I6" s="4" t="s">
        <v>7</v>
      </c>
      <c r="J6" s="3" t="s">
        <v>0</v>
      </c>
      <c r="K6" s="4" t="s">
        <v>7</v>
      </c>
      <c r="L6" s="3" t="s">
        <v>0</v>
      </c>
      <c r="M6" s="4" t="s">
        <v>7</v>
      </c>
      <c r="N6" s="145" t="s">
        <v>0</v>
      </c>
      <c r="O6" s="4" t="s">
        <v>7</v>
      </c>
      <c r="P6" s="3" t="s">
        <v>0</v>
      </c>
      <c r="Q6" s="4" t="s">
        <v>7</v>
      </c>
      <c r="R6" s="3" t="s">
        <v>0</v>
      </c>
      <c r="S6" s="4" t="s">
        <v>7</v>
      </c>
      <c r="T6" s="3" t="s">
        <v>0</v>
      </c>
      <c r="U6" s="4" t="s">
        <v>7</v>
      </c>
      <c r="V6" s="3" t="s">
        <v>0</v>
      </c>
      <c r="W6" s="4" t="s">
        <v>7</v>
      </c>
      <c r="X6" s="3" t="s">
        <v>0</v>
      </c>
      <c r="Y6" s="4" t="s">
        <v>7</v>
      </c>
      <c r="Z6" s="3" t="s">
        <v>0</v>
      </c>
      <c r="AA6" s="4" t="s">
        <v>7</v>
      </c>
      <c r="AB6" s="3" t="s">
        <v>0</v>
      </c>
      <c r="AC6" s="4" t="s">
        <v>7</v>
      </c>
      <c r="AD6" s="3" t="s">
        <v>0</v>
      </c>
      <c r="AE6" s="4" t="s">
        <v>7</v>
      </c>
      <c r="AF6" s="3" t="s">
        <v>0</v>
      </c>
      <c r="AG6" s="4" t="s">
        <v>7</v>
      </c>
      <c r="AH6" s="3" t="s">
        <v>0</v>
      </c>
      <c r="AI6" s="4" t="s">
        <v>7</v>
      </c>
      <c r="AJ6" s="3" t="s">
        <v>0</v>
      </c>
      <c r="AK6" s="4" t="s">
        <v>7</v>
      </c>
      <c r="AL6" s="3" t="s">
        <v>0</v>
      </c>
      <c r="AM6" s="4" t="s">
        <v>7</v>
      </c>
      <c r="AN6" s="3" t="s">
        <v>0</v>
      </c>
      <c r="AO6" s="4" t="s">
        <v>7</v>
      </c>
      <c r="AP6" s="3" t="s">
        <v>0</v>
      </c>
      <c r="AQ6" s="4" t="s">
        <v>7</v>
      </c>
      <c r="AR6" s="3" t="s">
        <v>0</v>
      </c>
      <c r="AS6" s="4" t="s">
        <v>7</v>
      </c>
      <c r="AT6" s="3" t="s">
        <v>0</v>
      </c>
      <c r="AU6" s="4" t="s">
        <v>7</v>
      </c>
      <c r="AV6" s="3" t="s">
        <v>0</v>
      </c>
      <c r="AW6" s="4" t="s">
        <v>7</v>
      </c>
      <c r="AX6" s="3" t="s">
        <v>0</v>
      </c>
      <c r="AY6" s="4" t="s">
        <v>7</v>
      </c>
    </row>
    <row r="7" spans="1:54" x14ac:dyDescent="0.25">
      <c r="A7" s="223"/>
      <c r="B7" s="223"/>
      <c r="C7" s="335"/>
      <c r="D7" s="223"/>
      <c r="E7" s="335"/>
      <c r="F7" s="7"/>
      <c r="G7" s="228"/>
      <c r="H7" s="7"/>
      <c r="I7" s="335"/>
      <c r="J7" s="7"/>
      <c r="K7" s="8"/>
      <c r="L7" s="163"/>
      <c r="M7" s="159"/>
      <c r="N7" s="7"/>
      <c r="O7" s="8"/>
      <c r="P7" s="5"/>
      <c r="Q7" s="6"/>
      <c r="R7" s="5"/>
      <c r="S7" s="6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7"/>
      <c r="AG7" s="8"/>
      <c r="AH7" s="7"/>
      <c r="AI7" s="8"/>
      <c r="AJ7" s="7"/>
      <c r="AK7" s="9"/>
      <c r="AL7" s="11"/>
      <c r="AM7" s="10"/>
      <c r="AN7" s="11"/>
      <c r="AO7" s="12"/>
      <c r="AP7" s="11"/>
      <c r="AQ7" s="12"/>
      <c r="AR7" s="13"/>
      <c r="AS7" s="14"/>
      <c r="AT7" s="13"/>
      <c r="AU7" s="14"/>
      <c r="AV7" s="13"/>
      <c r="AW7" s="14"/>
      <c r="AX7" s="15"/>
      <c r="AY7" s="16"/>
    </row>
    <row r="8" spans="1:54" ht="15.6" x14ac:dyDescent="0.3">
      <c r="A8" s="346">
        <v>46193</v>
      </c>
      <c r="B8" s="351"/>
      <c r="C8" s="352"/>
      <c r="D8" s="224"/>
      <c r="E8" s="336"/>
      <c r="F8" s="23"/>
      <c r="G8" s="229"/>
      <c r="H8" s="23"/>
      <c r="I8" s="336"/>
      <c r="J8" s="23"/>
      <c r="K8" s="24"/>
      <c r="L8" s="164"/>
      <c r="M8" s="160"/>
      <c r="N8" s="23"/>
      <c r="O8" s="24"/>
      <c r="P8" s="22"/>
      <c r="Q8" s="10"/>
      <c r="R8" s="22"/>
      <c r="S8" s="10"/>
      <c r="T8" s="22"/>
      <c r="U8" s="10"/>
      <c r="V8" s="26">
        <v>4903</v>
      </c>
      <c r="W8" s="273">
        <v>4903</v>
      </c>
      <c r="X8" s="11"/>
      <c r="Y8" s="12"/>
      <c r="Z8" s="30">
        <v>12120</v>
      </c>
      <c r="AA8" s="31">
        <v>12120</v>
      </c>
      <c r="AB8" s="11"/>
      <c r="AC8" s="12"/>
      <c r="AD8" s="11"/>
      <c r="AE8" s="12"/>
      <c r="AF8" s="23"/>
      <c r="AG8" s="24"/>
      <c r="AH8" s="23"/>
      <c r="AI8" s="24"/>
      <c r="AJ8" s="23"/>
      <c r="AK8" s="24"/>
      <c r="AL8" s="18"/>
      <c r="AM8" s="17"/>
      <c r="AN8" s="25"/>
      <c r="AO8" s="19"/>
      <c r="AP8" s="25"/>
      <c r="AQ8" s="19"/>
      <c r="AR8" s="15"/>
      <c r="AS8" s="20"/>
      <c r="AT8" s="26">
        <v>106421</v>
      </c>
      <c r="AU8" s="29">
        <v>111684</v>
      </c>
      <c r="AV8" s="251"/>
      <c r="AW8" s="140"/>
      <c r="AX8" s="251"/>
      <c r="AY8" s="140"/>
    </row>
    <row r="9" spans="1:54" x14ac:dyDescent="0.25">
      <c r="A9" s="346">
        <v>46200</v>
      </c>
      <c r="B9" s="353"/>
      <c r="C9" s="354"/>
      <c r="D9" s="225"/>
      <c r="E9" s="337"/>
      <c r="F9" s="32"/>
      <c r="G9" s="230"/>
      <c r="H9" s="32"/>
      <c r="I9" s="338"/>
      <c r="J9" s="32"/>
      <c r="K9" s="33"/>
      <c r="L9" s="32"/>
      <c r="M9" s="33"/>
      <c r="N9" s="32"/>
      <c r="O9" s="33"/>
      <c r="P9" s="22"/>
      <c r="Q9" s="10"/>
      <c r="R9" s="22"/>
      <c r="S9" s="10"/>
      <c r="T9" s="22"/>
      <c r="U9" s="10"/>
      <c r="V9" s="41">
        <v>49532</v>
      </c>
      <c r="W9" s="273">
        <v>54435</v>
      </c>
      <c r="X9" s="42">
        <v>121323</v>
      </c>
      <c r="Y9" s="43">
        <v>121323</v>
      </c>
      <c r="Z9" s="30">
        <v>168320</v>
      </c>
      <c r="AA9" s="44">
        <f>AA8+Z9</f>
        <v>180440</v>
      </c>
      <c r="AB9" s="45">
        <v>177613</v>
      </c>
      <c r="AC9" s="46">
        <v>177613</v>
      </c>
      <c r="AD9" s="47">
        <v>17549</v>
      </c>
      <c r="AE9" s="48">
        <v>17549</v>
      </c>
      <c r="AF9" s="32"/>
      <c r="AG9" s="33"/>
      <c r="AH9" s="32"/>
      <c r="AI9" s="33"/>
      <c r="AJ9" s="45">
        <v>245062</v>
      </c>
      <c r="AK9" s="46">
        <v>245062</v>
      </c>
      <c r="AL9" s="275">
        <v>275054</v>
      </c>
      <c r="AM9" s="51">
        <f>AL9</f>
        <v>275054</v>
      </c>
      <c r="AN9" s="34">
        <v>153875</v>
      </c>
      <c r="AO9" s="35">
        <v>153875</v>
      </c>
      <c r="AP9" s="18"/>
      <c r="AQ9" s="36"/>
      <c r="AR9" s="37">
        <v>40828</v>
      </c>
      <c r="AS9" s="38">
        <v>40828</v>
      </c>
      <c r="AT9" s="39">
        <v>451626</v>
      </c>
      <c r="AU9" s="40">
        <v>563275</v>
      </c>
      <c r="AV9" s="27">
        <v>1593</v>
      </c>
      <c r="AW9" s="28">
        <v>1593</v>
      </c>
      <c r="AX9" s="21">
        <v>21774</v>
      </c>
      <c r="AY9" s="29">
        <v>23890</v>
      </c>
    </row>
    <row r="10" spans="1:54" x14ac:dyDescent="0.25">
      <c r="A10" s="346">
        <v>46207</v>
      </c>
      <c r="B10" s="353">
        <v>47182</v>
      </c>
      <c r="C10" s="353">
        <v>47182</v>
      </c>
      <c r="D10" s="341">
        <v>13735</v>
      </c>
      <c r="E10" s="342">
        <v>13735</v>
      </c>
      <c r="F10" s="226">
        <v>2289</v>
      </c>
      <c r="G10" s="231">
        <v>2289</v>
      </c>
      <c r="H10" s="49"/>
      <c r="I10" s="336"/>
      <c r="J10" s="222"/>
      <c r="K10" s="50"/>
      <c r="L10" s="55">
        <v>41249</v>
      </c>
      <c r="M10" s="46">
        <v>41249</v>
      </c>
      <c r="N10" s="49"/>
      <c r="O10" s="50"/>
      <c r="P10" s="42">
        <v>27192</v>
      </c>
      <c r="Q10" s="43">
        <v>27192</v>
      </c>
      <c r="R10" s="41">
        <v>8716</v>
      </c>
      <c r="S10" s="130">
        <v>8716</v>
      </c>
      <c r="T10" s="42">
        <v>28711</v>
      </c>
      <c r="U10" s="43">
        <v>28711</v>
      </c>
      <c r="V10" s="41">
        <v>351904</v>
      </c>
      <c r="W10" s="130">
        <v>406339</v>
      </c>
      <c r="X10" s="42">
        <v>619964</v>
      </c>
      <c r="Y10" s="43">
        <v>741287</v>
      </c>
      <c r="Z10" s="30">
        <v>535753</v>
      </c>
      <c r="AA10" s="44">
        <v>716184</v>
      </c>
      <c r="AB10" s="45">
        <v>529841</v>
      </c>
      <c r="AC10" s="43">
        <v>707452</v>
      </c>
      <c r="AD10" s="47">
        <v>296462</v>
      </c>
      <c r="AE10" s="54">
        <v>314011</v>
      </c>
      <c r="AF10" s="55">
        <v>70742</v>
      </c>
      <c r="AG10" s="46">
        <v>70742</v>
      </c>
      <c r="AH10" s="47">
        <v>57489</v>
      </c>
      <c r="AI10" s="54">
        <f>AH10</f>
        <v>57489</v>
      </c>
      <c r="AJ10" s="45">
        <v>704996</v>
      </c>
      <c r="AK10" s="43">
        <v>950095</v>
      </c>
      <c r="AL10" s="276">
        <v>686922</v>
      </c>
      <c r="AM10" s="56">
        <f t="shared" ref="AM10:AM23" si="0">AM9+AL10</f>
        <v>961976</v>
      </c>
      <c r="AN10" s="45">
        <v>665155</v>
      </c>
      <c r="AO10" s="46">
        <v>819006</v>
      </c>
      <c r="AP10" s="52">
        <v>90935</v>
      </c>
      <c r="AQ10" s="53">
        <v>90935</v>
      </c>
      <c r="AR10" s="37">
        <v>190180</v>
      </c>
      <c r="AS10" s="38">
        <v>231008</v>
      </c>
      <c r="AT10" s="39">
        <v>847837</v>
      </c>
      <c r="AU10" s="40">
        <v>1411021</v>
      </c>
      <c r="AV10" s="37">
        <v>73982</v>
      </c>
      <c r="AW10" s="38">
        <v>73982</v>
      </c>
      <c r="AX10" s="39">
        <v>351145</v>
      </c>
      <c r="AY10" s="40">
        <v>375035</v>
      </c>
    </row>
    <row r="11" spans="1:54" x14ac:dyDescent="0.25">
      <c r="A11" s="346">
        <v>46214</v>
      </c>
      <c r="B11" s="353"/>
      <c r="C11" s="353"/>
      <c r="D11" s="34">
        <v>205637</v>
      </c>
      <c r="E11" s="343">
        <v>219372</v>
      </c>
      <c r="F11" s="47">
        <v>167832</v>
      </c>
      <c r="G11" s="231">
        <v>170121</v>
      </c>
      <c r="H11" s="243">
        <v>19710</v>
      </c>
      <c r="I11" s="339">
        <v>19710</v>
      </c>
      <c r="J11" s="264">
        <v>49189</v>
      </c>
      <c r="K11" s="265">
        <v>49189</v>
      </c>
      <c r="L11" s="166">
        <v>163743</v>
      </c>
      <c r="M11" s="268">
        <v>204992</v>
      </c>
      <c r="N11" s="148">
        <v>133236</v>
      </c>
      <c r="O11" s="271">
        <v>133236</v>
      </c>
      <c r="P11" s="42">
        <v>217285</v>
      </c>
      <c r="Q11" s="43">
        <v>244477</v>
      </c>
      <c r="R11" s="41">
        <v>252991</v>
      </c>
      <c r="S11" s="130">
        <v>261680</v>
      </c>
      <c r="T11" s="42">
        <v>343310</v>
      </c>
      <c r="U11" s="43">
        <v>372020</v>
      </c>
      <c r="V11" s="41">
        <v>644445</v>
      </c>
      <c r="W11" s="130">
        <v>1050788</v>
      </c>
      <c r="X11" s="42">
        <v>972541</v>
      </c>
      <c r="Y11" s="43">
        <f>Y10+X11</f>
        <v>1713828</v>
      </c>
      <c r="Z11" s="30">
        <v>888027</v>
      </c>
      <c r="AA11" s="44">
        <v>1604214</v>
      </c>
      <c r="AB11" s="45">
        <v>670493</v>
      </c>
      <c r="AC11" s="43">
        <v>1379282</v>
      </c>
      <c r="AD11" s="47">
        <v>648196</v>
      </c>
      <c r="AE11" s="54">
        <v>962219</v>
      </c>
      <c r="AF11" s="55">
        <v>402371</v>
      </c>
      <c r="AG11" s="46">
        <v>473093</v>
      </c>
      <c r="AH11" s="47">
        <v>392212</v>
      </c>
      <c r="AI11" s="54">
        <f t="shared" ref="AI11:AI23" si="1">AI10+AH11</f>
        <v>449701</v>
      </c>
      <c r="AJ11" s="45">
        <v>987024</v>
      </c>
      <c r="AK11" s="43">
        <v>1937122</v>
      </c>
      <c r="AL11" s="276">
        <v>921024</v>
      </c>
      <c r="AM11" s="56">
        <f t="shared" si="0"/>
        <v>1883000</v>
      </c>
      <c r="AN11" s="55">
        <v>885664</v>
      </c>
      <c r="AO11" s="43">
        <v>1704551</v>
      </c>
      <c r="AP11" s="52">
        <v>443440</v>
      </c>
      <c r="AQ11" s="53">
        <v>543829</v>
      </c>
      <c r="AR11" s="37">
        <v>672008</v>
      </c>
      <c r="AS11" s="38">
        <v>903007</v>
      </c>
      <c r="AT11" s="39">
        <v>941331</v>
      </c>
      <c r="AU11" s="40">
        <v>2352376</v>
      </c>
      <c r="AV11" s="37">
        <v>385483</v>
      </c>
      <c r="AW11" s="38">
        <v>461058</v>
      </c>
      <c r="AX11" s="39">
        <v>777360</v>
      </c>
      <c r="AY11" s="40">
        <v>1152395</v>
      </c>
    </row>
    <row r="12" spans="1:54" x14ac:dyDescent="0.25">
      <c r="A12" s="346">
        <v>46221</v>
      </c>
      <c r="B12" s="353"/>
      <c r="C12" s="353"/>
      <c r="D12" s="34">
        <v>506366</v>
      </c>
      <c r="E12" s="343">
        <v>725738</v>
      </c>
      <c r="F12" s="226">
        <v>528175</v>
      </c>
      <c r="G12" s="231">
        <v>698296</v>
      </c>
      <c r="H12" s="243">
        <v>202916</v>
      </c>
      <c r="I12" s="339">
        <v>222626</v>
      </c>
      <c r="J12" s="264">
        <v>392621</v>
      </c>
      <c r="K12" s="265">
        <v>441811</v>
      </c>
      <c r="L12" s="166">
        <v>508045</v>
      </c>
      <c r="M12" s="268">
        <v>713037</v>
      </c>
      <c r="N12" s="148">
        <v>465973</v>
      </c>
      <c r="O12" s="271">
        <v>599209</v>
      </c>
      <c r="P12" s="42">
        <v>517648</v>
      </c>
      <c r="Q12" s="43">
        <v>762125</v>
      </c>
      <c r="R12" s="41">
        <v>678892</v>
      </c>
      <c r="S12" s="130">
        <v>940593</v>
      </c>
      <c r="T12" s="42">
        <v>660064</v>
      </c>
      <c r="U12" s="43">
        <v>1032105</v>
      </c>
      <c r="V12" s="41">
        <v>889281</v>
      </c>
      <c r="W12" s="130">
        <v>1940069</v>
      </c>
      <c r="X12" s="42">
        <v>1062335</v>
      </c>
      <c r="Y12" s="43">
        <v>2776139</v>
      </c>
      <c r="Z12" s="30">
        <v>1054791</v>
      </c>
      <c r="AA12" s="44">
        <v>2659007</v>
      </c>
      <c r="AB12" s="45">
        <v>742707</v>
      </c>
      <c r="AC12" s="43">
        <v>2129989</v>
      </c>
      <c r="AD12" s="47">
        <v>871966</v>
      </c>
      <c r="AE12" s="54">
        <v>1834194</v>
      </c>
      <c r="AF12" s="55">
        <v>609235</v>
      </c>
      <c r="AG12" s="46">
        <v>1065526</v>
      </c>
      <c r="AH12" s="47">
        <v>799901</v>
      </c>
      <c r="AI12" s="54">
        <f t="shared" si="1"/>
        <v>1249602</v>
      </c>
      <c r="AJ12" s="45">
        <v>1083161</v>
      </c>
      <c r="AK12" s="43">
        <v>3020294</v>
      </c>
      <c r="AL12" s="276">
        <v>846965</v>
      </c>
      <c r="AM12" s="56">
        <f t="shared" si="0"/>
        <v>2729965</v>
      </c>
      <c r="AN12" s="55">
        <v>911483</v>
      </c>
      <c r="AO12" s="43">
        <v>2616017</v>
      </c>
      <c r="AP12" s="52">
        <v>671011</v>
      </c>
      <c r="AQ12" s="53">
        <v>1214840</v>
      </c>
      <c r="AR12" s="37">
        <v>883707</v>
      </c>
      <c r="AS12" s="38">
        <v>1786611</v>
      </c>
      <c r="AT12" s="39">
        <v>952825</v>
      </c>
      <c r="AU12" s="40">
        <v>3305194</v>
      </c>
      <c r="AV12" s="37">
        <v>817357</v>
      </c>
      <c r="AW12" s="38">
        <v>1278415</v>
      </c>
      <c r="AX12" s="39">
        <v>921966</v>
      </c>
      <c r="AY12" s="40">
        <v>2074361</v>
      </c>
    </row>
    <row r="13" spans="1:54" x14ac:dyDescent="0.25">
      <c r="A13" s="346">
        <v>46228</v>
      </c>
      <c r="B13" s="353"/>
      <c r="C13" s="353"/>
      <c r="D13" s="34">
        <v>706532</v>
      </c>
      <c r="E13" s="343">
        <v>1432270</v>
      </c>
      <c r="F13" s="226">
        <v>884599</v>
      </c>
      <c r="G13" s="231">
        <v>1582895</v>
      </c>
      <c r="H13" s="243">
        <v>526332</v>
      </c>
      <c r="I13" s="339">
        <v>748958</v>
      </c>
      <c r="J13" s="226">
        <v>674730</v>
      </c>
      <c r="K13" s="265">
        <v>1116541</v>
      </c>
      <c r="L13" s="166">
        <v>759231</v>
      </c>
      <c r="M13" s="268">
        <v>1472267</v>
      </c>
      <c r="N13" s="148">
        <v>691096</v>
      </c>
      <c r="O13" s="271">
        <v>1290305</v>
      </c>
      <c r="P13" s="42">
        <v>590068</v>
      </c>
      <c r="Q13" s="43">
        <v>1352193</v>
      </c>
      <c r="R13" s="41">
        <v>1005504</v>
      </c>
      <c r="S13" s="130">
        <v>1946102</v>
      </c>
      <c r="T13" s="42">
        <v>844215</v>
      </c>
      <c r="U13" s="43">
        <v>1876319</v>
      </c>
      <c r="V13" s="41">
        <v>1015702</v>
      </c>
      <c r="W13" s="130">
        <v>2955769</v>
      </c>
      <c r="X13" s="42">
        <v>1181755</v>
      </c>
      <c r="Y13" s="43">
        <v>3957918</v>
      </c>
      <c r="Z13" s="30">
        <v>1113593</v>
      </c>
      <c r="AA13" s="44">
        <v>3772600</v>
      </c>
      <c r="AB13" s="45">
        <v>923466</v>
      </c>
      <c r="AC13" s="43">
        <v>3045455</v>
      </c>
      <c r="AD13" s="47">
        <v>1042312</v>
      </c>
      <c r="AE13" s="54">
        <v>2876521</v>
      </c>
      <c r="AF13" s="55">
        <v>852035</v>
      </c>
      <c r="AG13" s="46">
        <v>1917561</v>
      </c>
      <c r="AH13" s="47">
        <v>1033639</v>
      </c>
      <c r="AI13" s="54">
        <f t="shared" si="1"/>
        <v>2283241</v>
      </c>
      <c r="AJ13" s="45">
        <v>1103898</v>
      </c>
      <c r="AK13" s="43">
        <v>4124191</v>
      </c>
      <c r="AL13" s="276">
        <v>768787</v>
      </c>
      <c r="AM13" s="56">
        <f t="shared" si="0"/>
        <v>3498752</v>
      </c>
      <c r="AN13" s="55">
        <v>990219</v>
      </c>
      <c r="AO13" s="43">
        <v>3606236</v>
      </c>
      <c r="AP13" s="52">
        <v>843898</v>
      </c>
      <c r="AQ13" s="53">
        <v>2058762</v>
      </c>
      <c r="AR13" s="37">
        <v>932093</v>
      </c>
      <c r="AS13" s="38">
        <v>2718620</v>
      </c>
      <c r="AT13" s="39">
        <v>966415</v>
      </c>
      <c r="AU13" s="40">
        <v>4271638</v>
      </c>
      <c r="AV13" s="37">
        <v>921462</v>
      </c>
      <c r="AW13" s="38">
        <v>2199877</v>
      </c>
      <c r="AX13" s="39">
        <v>943599</v>
      </c>
      <c r="AY13" s="40">
        <v>3017960</v>
      </c>
    </row>
    <row r="14" spans="1:54" x14ac:dyDescent="0.25">
      <c r="A14" s="346">
        <v>46235</v>
      </c>
      <c r="B14" s="353"/>
      <c r="C14" s="353"/>
      <c r="D14" s="34">
        <v>908905</v>
      </c>
      <c r="E14" s="343">
        <v>2341175</v>
      </c>
      <c r="F14" s="226">
        <v>1004503</v>
      </c>
      <c r="G14" s="231">
        <v>2587398</v>
      </c>
      <c r="H14" s="243">
        <v>712546</v>
      </c>
      <c r="I14" s="339">
        <v>1461504</v>
      </c>
      <c r="J14" s="226">
        <v>774905</v>
      </c>
      <c r="K14" s="265">
        <v>1891431</v>
      </c>
      <c r="L14" s="166">
        <v>837489</v>
      </c>
      <c r="M14" s="268">
        <v>2309754</v>
      </c>
      <c r="N14" s="148">
        <v>853707</v>
      </c>
      <c r="O14" s="271">
        <v>2144019</v>
      </c>
      <c r="P14" s="42">
        <v>723335</v>
      </c>
      <c r="Q14" s="43">
        <v>2075528</v>
      </c>
      <c r="R14" s="41">
        <v>1094276</v>
      </c>
      <c r="S14" s="130">
        <v>3040378</v>
      </c>
      <c r="T14" s="42">
        <v>994444</v>
      </c>
      <c r="U14" s="43">
        <v>2870764</v>
      </c>
      <c r="V14" s="41">
        <v>1136656</v>
      </c>
      <c r="W14" s="130">
        <v>4092425</v>
      </c>
      <c r="X14" s="42">
        <v>1189474</v>
      </c>
      <c r="Y14" s="43">
        <v>5147392</v>
      </c>
      <c r="Z14" s="30">
        <v>1073342</v>
      </c>
      <c r="AA14" s="44">
        <v>4845949</v>
      </c>
      <c r="AB14" s="45">
        <v>1013951</v>
      </c>
      <c r="AC14" s="43">
        <v>4059429</v>
      </c>
      <c r="AD14" s="47">
        <v>1048101</v>
      </c>
      <c r="AE14" s="54">
        <v>3924701</v>
      </c>
      <c r="AF14" s="55">
        <v>1021136</v>
      </c>
      <c r="AG14" s="46">
        <v>2938696</v>
      </c>
      <c r="AH14" s="47">
        <v>1042726</v>
      </c>
      <c r="AI14" s="54">
        <f t="shared" si="1"/>
        <v>3325967</v>
      </c>
      <c r="AJ14" s="45">
        <v>1124602</v>
      </c>
      <c r="AK14" s="43">
        <v>5248656</v>
      </c>
      <c r="AL14" s="276">
        <v>940752</v>
      </c>
      <c r="AM14" s="56">
        <f t="shared" si="0"/>
        <v>4439504</v>
      </c>
      <c r="AN14" s="55">
        <v>984145</v>
      </c>
      <c r="AO14" s="43">
        <v>4590406</v>
      </c>
      <c r="AP14" s="52">
        <v>906689</v>
      </c>
      <c r="AQ14" s="53">
        <v>2965452</v>
      </c>
      <c r="AR14" s="37">
        <v>968112</v>
      </c>
      <c r="AS14" s="38">
        <v>3686731</v>
      </c>
      <c r="AT14" s="39">
        <v>962098</v>
      </c>
      <c r="AU14" s="40">
        <v>5233737</v>
      </c>
      <c r="AV14" s="37">
        <v>929175</v>
      </c>
      <c r="AW14" s="38">
        <v>3129052</v>
      </c>
      <c r="AX14" s="39">
        <v>943040</v>
      </c>
      <c r="AY14" s="40">
        <v>3961000</v>
      </c>
    </row>
    <row r="15" spans="1:54" x14ac:dyDescent="0.25">
      <c r="A15" s="346">
        <v>46242</v>
      </c>
      <c r="B15" s="353"/>
      <c r="C15" s="353"/>
      <c r="D15" s="34">
        <v>944660</v>
      </c>
      <c r="E15" s="343">
        <v>3285835</v>
      </c>
      <c r="F15" s="226">
        <v>990985</v>
      </c>
      <c r="G15" s="231">
        <v>3578382</v>
      </c>
      <c r="H15" s="243">
        <v>923390</v>
      </c>
      <c r="I15" s="339">
        <v>2384894</v>
      </c>
      <c r="J15" s="226">
        <v>822498</v>
      </c>
      <c r="K15" s="265">
        <v>2713928</v>
      </c>
      <c r="L15" s="166">
        <v>819620</v>
      </c>
      <c r="M15" s="268">
        <v>3129374</v>
      </c>
      <c r="N15" s="148">
        <v>931772</v>
      </c>
      <c r="O15" s="271">
        <v>3075803</v>
      </c>
      <c r="P15" s="42">
        <v>876986</v>
      </c>
      <c r="Q15" s="43">
        <v>2952514</v>
      </c>
      <c r="R15" s="41">
        <v>1085622</v>
      </c>
      <c r="S15" s="130">
        <v>4125983</v>
      </c>
      <c r="T15" s="42">
        <v>1033263</v>
      </c>
      <c r="U15" s="43">
        <v>3904025</v>
      </c>
      <c r="V15" s="41">
        <v>1170944</v>
      </c>
      <c r="W15" s="130">
        <v>5263369</v>
      </c>
      <c r="X15" s="42">
        <v>1192171</v>
      </c>
      <c r="Y15" s="43">
        <v>6339564</v>
      </c>
      <c r="Z15" s="30">
        <v>1021386</v>
      </c>
      <c r="AA15" s="44">
        <v>5867335</v>
      </c>
      <c r="AB15" s="45">
        <v>1015055</v>
      </c>
      <c r="AC15" s="43">
        <v>5074488</v>
      </c>
      <c r="AD15" s="47">
        <v>1066806</v>
      </c>
      <c r="AE15" s="54">
        <v>4991510</v>
      </c>
      <c r="AF15" s="55">
        <v>1108629</v>
      </c>
      <c r="AG15" s="46">
        <v>4047325</v>
      </c>
      <c r="AH15" s="47">
        <v>1088300</v>
      </c>
      <c r="AI15" s="54">
        <f t="shared" si="1"/>
        <v>4414267</v>
      </c>
      <c r="AJ15" s="45">
        <v>1077467</v>
      </c>
      <c r="AK15" s="43">
        <v>6326123</v>
      </c>
      <c r="AL15" s="276">
        <v>960842</v>
      </c>
      <c r="AM15" s="56">
        <f t="shared" si="0"/>
        <v>5400346</v>
      </c>
      <c r="AN15" s="55">
        <v>977584</v>
      </c>
      <c r="AO15" s="43">
        <v>5567988</v>
      </c>
      <c r="AP15" s="52">
        <v>973386</v>
      </c>
      <c r="AQ15" s="53">
        <v>3938841</v>
      </c>
      <c r="AR15" s="37">
        <v>914739</v>
      </c>
      <c r="AS15" s="38">
        <v>4601457</v>
      </c>
      <c r="AT15" s="39">
        <v>969915</v>
      </c>
      <c r="AU15" s="40">
        <v>6203599</v>
      </c>
      <c r="AV15" s="37">
        <v>901327</v>
      </c>
      <c r="AW15" s="38">
        <v>4030379</v>
      </c>
      <c r="AX15" s="39">
        <v>919691</v>
      </c>
      <c r="AY15" s="40">
        <v>4880691</v>
      </c>
    </row>
    <row r="16" spans="1:54" x14ac:dyDescent="0.25">
      <c r="A16" s="346">
        <v>46249</v>
      </c>
      <c r="B16" s="353"/>
      <c r="C16" s="353"/>
      <c r="D16" s="34">
        <v>1014443</v>
      </c>
      <c r="E16" s="343">
        <v>4300277</v>
      </c>
      <c r="F16" s="226">
        <v>1035116</v>
      </c>
      <c r="G16" s="231">
        <v>4613497</v>
      </c>
      <c r="H16" s="243">
        <v>1049182</v>
      </c>
      <c r="I16" s="339">
        <v>3434076</v>
      </c>
      <c r="J16" s="226">
        <v>780280</v>
      </c>
      <c r="K16" s="265">
        <v>3494208</v>
      </c>
      <c r="L16" s="166">
        <v>848078</v>
      </c>
      <c r="M16" s="268">
        <v>3977452</v>
      </c>
      <c r="N16" s="148">
        <v>970233</v>
      </c>
      <c r="O16" s="271">
        <v>4046028</v>
      </c>
      <c r="P16" s="42">
        <v>1024308</v>
      </c>
      <c r="Q16" s="43">
        <v>3976822</v>
      </c>
      <c r="R16" s="41">
        <v>1149037</v>
      </c>
      <c r="S16" s="130">
        <v>5274983</v>
      </c>
      <c r="T16" s="42">
        <v>1051151</v>
      </c>
      <c r="U16" s="43">
        <v>4955175</v>
      </c>
      <c r="V16" s="41">
        <v>1116192</v>
      </c>
      <c r="W16" s="130">
        <v>6379561</v>
      </c>
      <c r="X16" s="42">
        <v>1132485</v>
      </c>
      <c r="Y16" s="43">
        <v>7472064</v>
      </c>
      <c r="Z16" s="30">
        <v>1056380</v>
      </c>
      <c r="AA16" s="44">
        <v>6923714</v>
      </c>
      <c r="AB16" s="45">
        <v>1016690</v>
      </c>
      <c r="AC16" s="43">
        <v>6091179</v>
      </c>
      <c r="AD16" s="47">
        <v>1091377</v>
      </c>
      <c r="AE16" s="54">
        <v>6082274</v>
      </c>
      <c r="AF16" s="55">
        <v>1106895</v>
      </c>
      <c r="AG16" s="46">
        <v>5154221</v>
      </c>
      <c r="AH16" s="47">
        <v>1108317</v>
      </c>
      <c r="AI16" s="54">
        <f t="shared" si="1"/>
        <v>5522584</v>
      </c>
      <c r="AJ16" s="45">
        <v>1045337</v>
      </c>
      <c r="AK16" s="43">
        <v>7371444</v>
      </c>
      <c r="AL16" s="276">
        <v>1059801</v>
      </c>
      <c r="AM16" s="56">
        <f t="shared" si="0"/>
        <v>6460147</v>
      </c>
      <c r="AN16" s="55">
        <v>987144</v>
      </c>
      <c r="AO16" s="43">
        <v>6555132</v>
      </c>
      <c r="AP16" s="52">
        <v>931304</v>
      </c>
      <c r="AQ16" s="53">
        <v>4870145</v>
      </c>
      <c r="AR16" s="37">
        <v>944098</v>
      </c>
      <c r="AS16" s="38">
        <v>5545555</v>
      </c>
      <c r="AT16" s="39">
        <v>953025</v>
      </c>
      <c r="AU16" s="40">
        <v>7156596</v>
      </c>
      <c r="AV16" s="37">
        <v>850064</v>
      </c>
      <c r="AW16" s="38">
        <v>4880443</v>
      </c>
      <c r="AX16" s="39">
        <v>884661</v>
      </c>
      <c r="AY16" s="40">
        <v>5765352</v>
      </c>
    </row>
    <row r="17" spans="1:51" x14ac:dyDescent="0.25">
      <c r="A17" s="346">
        <v>46256</v>
      </c>
      <c r="B17" s="353"/>
      <c r="C17" s="353"/>
      <c r="D17" s="34">
        <v>1041934</v>
      </c>
      <c r="E17" s="343">
        <v>5342211</v>
      </c>
      <c r="F17" s="226">
        <v>1044185</v>
      </c>
      <c r="G17" s="231">
        <v>5657684</v>
      </c>
      <c r="H17" s="243">
        <v>954217</v>
      </c>
      <c r="I17" s="339">
        <v>4388293</v>
      </c>
      <c r="J17" s="226">
        <v>853266</v>
      </c>
      <c r="K17" s="265">
        <v>4347474</v>
      </c>
      <c r="L17" s="166">
        <v>923194</v>
      </c>
      <c r="M17" s="268">
        <v>4900645</v>
      </c>
      <c r="N17" s="148">
        <v>1014777</v>
      </c>
      <c r="O17" s="271">
        <v>5060806</v>
      </c>
      <c r="P17" s="42">
        <v>1083859</v>
      </c>
      <c r="Q17" s="43">
        <v>5060681</v>
      </c>
      <c r="R17" s="41">
        <v>1142454</v>
      </c>
      <c r="S17" s="130">
        <v>6417228</v>
      </c>
      <c r="T17" s="42">
        <v>961254</v>
      </c>
      <c r="U17" s="43">
        <v>5916454</v>
      </c>
      <c r="V17" s="41">
        <v>1075915</v>
      </c>
      <c r="W17" s="130">
        <v>7455500</v>
      </c>
      <c r="X17" s="42">
        <v>1122439</v>
      </c>
      <c r="Y17" s="43">
        <v>8594503</v>
      </c>
      <c r="Z17" s="30">
        <v>1034983</v>
      </c>
      <c r="AA17" s="44">
        <v>7958697</v>
      </c>
      <c r="AB17" s="45">
        <v>1006748</v>
      </c>
      <c r="AC17" s="43">
        <v>7097926</v>
      </c>
      <c r="AD17" s="47">
        <v>1088708</v>
      </c>
      <c r="AE17" s="54">
        <v>7164708</v>
      </c>
      <c r="AF17" s="55">
        <v>1060795</v>
      </c>
      <c r="AG17" s="46">
        <v>6215016</v>
      </c>
      <c r="AH17" s="47">
        <v>1073161</v>
      </c>
      <c r="AI17" s="54">
        <f t="shared" si="1"/>
        <v>6595745</v>
      </c>
      <c r="AJ17" s="45">
        <v>1101101</v>
      </c>
      <c r="AK17" s="43">
        <v>8472505</v>
      </c>
      <c r="AL17" s="276">
        <v>1035623</v>
      </c>
      <c r="AM17" s="56">
        <f t="shared" si="0"/>
        <v>7495770</v>
      </c>
      <c r="AN17" s="55">
        <v>970719</v>
      </c>
      <c r="AO17" s="43">
        <v>7525850</v>
      </c>
      <c r="AP17" s="52">
        <v>906937</v>
      </c>
      <c r="AQ17" s="53">
        <v>5777061</v>
      </c>
      <c r="AR17" s="37">
        <v>885153</v>
      </c>
      <c r="AS17" s="38">
        <v>6430576</v>
      </c>
      <c r="AT17" s="39">
        <v>930311</v>
      </c>
      <c r="AU17" s="40">
        <v>8086907</v>
      </c>
      <c r="AV17" s="37">
        <v>869746</v>
      </c>
      <c r="AW17" s="38">
        <v>5750189</v>
      </c>
      <c r="AX17" s="39">
        <v>873821</v>
      </c>
      <c r="AY17" s="40">
        <v>6639173</v>
      </c>
    </row>
    <row r="18" spans="1:51" x14ac:dyDescent="0.25">
      <c r="A18" s="346">
        <v>46263</v>
      </c>
      <c r="B18" s="353"/>
      <c r="C18" s="353"/>
      <c r="D18" s="34">
        <v>1028858</v>
      </c>
      <c r="E18" s="343">
        <v>6371052</v>
      </c>
      <c r="F18" s="226">
        <v>1012795</v>
      </c>
      <c r="G18" s="231">
        <v>6670479</v>
      </c>
      <c r="H18" s="244">
        <v>1054129</v>
      </c>
      <c r="I18" s="339">
        <v>5442422</v>
      </c>
      <c r="J18" s="226">
        <v>875757</v>
      </c>
      <c r="K18" s="265">
        <v>5223231</v>
      </c>
      <c r="L18" s="166">
        <v>920616</v>
      </c>
      <c r="M18" s="268">
        <v>5821261</v>
      </c>
      <c r="N18" s="148">
        <v>1032133</v>
      </c>
      <c r="O18" s="271">
        <v>6092967</v>
      </c>
      <c r="P18" s="42">
        <v>1054056</v>
      </c>
      <c r="Q18" s="43">
        <v>6114737</v>
      </c>
      <c r="R18" s="41">
        <v>1153592</v>
      </c>
      <c r="S18" s="130">
        <v>7571084</v>
      </c>
      <c r="T18" s="42">
        <v>877783</v>
      </c>
      <c r="U18" s="43">
        <v>6794238</v>
      </c>
      <c r="V18" s="41">
        <v>1058897</v>
      </c>
      <c r="W18" s="130">
        <v>8514419</v>
      </c>
      <c r="X18" s="42">
        <v>1110616</v>
      </c>
      <c r="Y18" s="43">
        <v>9705119</v>
      </c>
      <c r="Z18" s="30">
        <v>1083455</v>
      </c>
      <c r="AA18" s="44">
        <v>9042166</v>
      </c>
      <c r="AB18" s="45">
        <v>920144</v>
      </c>
      <c r="AC18" s="43">
        <v>8018089</v>
      </c>
      <c r="AD18" s="47">
        <v>1050642</v>
      </c>
      <c r="AE18" s="54">
        <v>8214846</v>
      </c>
      <c r="AF18" s="55">
        <v>1066536</v>
      </c>
      <c r="AG18" s="46">
        <v>7281552</v>
      </c>
      <c r="AH18" s="47">
        <v>1049516</v>
      </c>
      <c r="AI18" s="54">
        <f t="shared" si="1"/>
        <v>7645261</v>
      </c>
      <c r="AJ18" s="45">
        <v>1057826</v>
      </c>
      <c r="AK18" s="43">
        <v>9530329</v>
      </c>
      <c r="AL18" s="276">
        <v>1030740</v>
      </c>
      <c r="AM18" s="56">
        <f t="shared" si="0"/>
        <v>8526510</v>
      </c>
      <c r="AN18" s="55">
        <v>953576</v>
      </c>
      <c r="AO18" s="43">
        <v>8479426</v>
      </c>
      <c r="AP18" s="52">
        <v>823335</v>
      </c>
      <c r="AQ18" s="53">
        <v>6600396</v>
      </c>
      <c r="AR18" s="37">
        <v>840426</v>
      </c>
      <c r="AS18" s="38">
        <v>7271002</v>
      </c>
      <c r="AT18" s="39">
        <v>873043</v>
      </c>
      <c r="AU18" s="40">
        <v>8959950</v>
      </c>
      <c r="AV18" s="37">
        <v>868274</v>
      </c>
      <c r="AW18" s="38">
        <v>6618463</v>
      </c>
      <c r="AX18" s="39">
        <v>868863</v>
      </c>
      <c r="AY18" s="40">
        <v>7508036</v>
      </c>
    </row>
    <row r="19" spans="1:51" x14ac:dyDescent="0.25">
      <c r="A19" s="346">
        <v>46270</v>
      </c>
      <c r="B19" s="353"/>
      <c r="C19" s="353"/>
      <c r="D19" s="34">
        <v>1007929</v>
      </c>
      <c r="E19" s="343">
        <v>7378998</v>
      </c>
      <c r="F19" s="227">
        <v>938497</v>
      </c>
      <c r="G19" s="231">
        <v>7608977</v>
      </c>
      <c r="H19" s="243">
        <v>1007433</v>
      </c>
      <c r="I19" s="339">
        <v>6449855</v>
      </c>
      <c r="J19" s="227">
        <v>908474</v>
      </c>
      <c r="K19" s="265">
        <v>6131635</v>
      </c>
      <c r="L19" s="166">
        <v>860937</v>
      </c>
      <c r="M19" s="268">
        <v>6682199</v>
      </c>
      <c r="N19" s="148">
        <v>1002786</v>
      </c>
      <c r="O19" s="271">
        <v>7095764</v>
      </c>
      <c r="P19" s="42">
        <v>1010404</v>
      </c>
      <c r="Q19" s="43">
        <v>7125141</v>
      </c>
      <c r="R19" s="41">
        <v>1118626</v>
      </c>
      <c r="S19" s="130">
        <v>8689709</v>
      </c>
      <c r="T19" s="42">
        <v>846111</v>
      </c>
      <c r="U19" s="43">
        <v>7640350</v>
      </c>
      <c r="V19" s="41">
        <v>1054684</v>
      </c>
      <c r="W19" s="130">
        <v>9569155</v>
      </c>
      <c r="X19" s="42">
        <v>1122282</v>
      </c>
      <c r="Y19" s="43">
        <v>10827430</v>
      </c>
      <c r="Z19" s="30">
        <v>1089314</v>
      </c>
      <c r="AA19" s="44">
        <v>10131314</v>
      </c>
      <c r="AB19" s="45">
        <v>902046</v>
      </c>
      <c r="AC19" s="43">
        <v>8920141</v>
      </c>
      <c r="AD19" s="47">
        <v>1045457</v>
      </c>
      <c r="AE19" s="54">
        <v>9260303</v>
      </c>
      <c r="AF19" s="55">
        <v>1051587</v>
      </c>
      <c r="AG19" s="46">
        <v>8333140</v>
      </c>
      <c r="AH19" s="47">
        <v>1070823</v>
      </c>
      <c r="AI19" s="54">
        <f t="shared" si="1"/>
        <v>8716084</v>
      </c>
      <c r="AJ19" s="45">
        <v>982698</v>
      </c>
      <c r="AK19" s="43">
        <v>10512995</v>
      </c>
      <c r="AL19" s="276">
        <v>964521</v>
      </c>
      <c r="AM19" s="56">
        <f t="shared" si="0"/>
        <v>9491031</v>
      </c>
      <c r="AN19" s="55">
        <v>934233</v>
      </c>
      <c r="AO19" s="43">
        <v>9413694</v>
      </c>
      <c r="AP19" s="52">
        <v>759688</v>
      </c>
      <c r="AQ19" s="53">
        <v>7360084</v>
      </c>
      <c r="AR19" s="37">
        <v>747055</v>
      </c>
      <c r="AS19" s="38">
        <v>8018099</v>
      </c>
      <c r="AT19" s="39">
        <v>863872</v>
      </c>
      <c r="AU19" s="40">
        <v>9823869</v>
      </c>
      <c r="AV19" s="37">
        <v>860541</v>
      </c>
      <c r="AW19" s="38">
        <v>7479004</v>
      </c>
      <c r="AX19" s="39">
        <v>870643</v>
      </c>
      <c r="AY19" s="40">
        <v>8378679</v>
      </c>
    </row>
    <row r="20" spans="1:51" x14ac:dyDescent="0.25">
      <c r="A20" s="346">
        <v>46277</v>
      </c>
      <c r="B20" s="353"/>
      <c r="C20" s="353"/>
      <c r="D20" s="34">
        <v>985219</v>
      </c>
      <c r="E20" s="343">
        <v>8364217</v>
      </c>
      <c r="F20" s="226">
        <v>835033</v>
      </c>
      <c r="G20" s="231">
        <v>8444013</v>
      </c>
      <c r="H20" s="243">
        <v>979463</v>
      </c>
      <c r="I20" s="339">
        <v>7429318</v>
      </c>
      <c r="J20" s="226">
        <v>906348</v>
      </c>
      <c r="K20" s="265">
        <v>7037983</v>
      </c>
      <c r="L20" s="166">
        <v>802999</v>
      </c>
      <c r="M20" s="268">
        <v>7485198</v>
      </c>
      <c r="N20" s="148">
        <v>951873</v>
      </c>
      <c r="O20" s="271">
        <v>8047637</v>
      </c>
      <c r="P20" s="42">
        <v>993229</v>
      </c>
      <c r="Q20" s="43">
        <v>8118370</v>
      </c>
      <c r="R20" s="41">
        <v>1103913</v>
      </c>
      <c r="S20" s="130">
        <v>9793622</v>
      </c>
      <c r="T20" s="42">
        <v>840920</v>
      </c>
      <c r="U20" s="43">
        <v>8481025</v>
      </c>
      <c r="V20" s="41">
        <v>997332</v>
      </c>
      <c r="W20" s="130">
        <v>10566487</v>
      </c>
      <c r="X20" s="42">
        <v>1044457</v>
      </c>
      <c r="Y20" s="43">
        <v>11871877</v>
      </c>
      <c r="Z20" s="30">
        <v>1039710</v>
      </c>
      <c r="AA20" s="44">
        <v>11171184</v>
      </c>
      <c r="AB20" s="45">
        <v>860511</v>
      </c>
      <c r="AC20" s="43">
        <v>9780678</v>
      </c>
      <c r="AD20" s="47">
        <v>975964</v>
      </c>
      <c r="AE20" s="54">
        <v>10236267</v>
      </c>
      <c r="AF20" s="55">
        <v>1013134</v>
      </c>
      <c r="AG20" s="46">
        <v>9346248</v>
      </c>
      <c r="AH20" s="47">
        <v>1025139</v>
      </c>
      <c r="AI20" s="54">
        <f t="shared" si="1"/>
        <v>9741223</v>
      </c>
      <c r="AJ20" s="45">
        <v>929020</v>
      </c>
      <c r="AK20" s="43">
        <v>11442042</v>
      </c>
      <c r="AL20" s="276">
        <v>917249</v>
      </c>
      <c r="AM20" s="56">
        <f t="shared" si="0"/>
        <v>10408280</v>
      </c>
      <c r="AN20" s="55">
        <v>858520</v>
      </c>
      <c r="AO20" s="43">
        <v>10272216</v>
      </c>
      <c r="AP20" s="52">
        <v>639129</v>
      </c>
      <c r="AQ20" s="53">
        <v>7999213</v>
      </c>
      <c r="AR20" s="37">
        <v>609606</v>
      </c>
      <c r="AS20" s="38">
        <v>8627652</v>
      </c>
      <c r="AT20" s="39">
        <v>728952</v>
      </c>
      <c r="AU20" s="40">
        <v>10553418</v>
      </c>
      <c r="AV20" s="37">
        <v>779940</v>
      </c>
      <c r="AW20" s="38">
        <v>8258944</v>
      </c>
      <c r="AX20" s="39">
        <v>872407</v>
      </c>
      <c r="AY20" s="40">
        <v>9251086</v>
      </c>
    </row>
    <row r="21" spans="1:51" x14ac:dyDescent="0.25">
      <c r="A21" s="346">
        <v>46284</v>
      </c>
      <c r="B21" s="353"/>
      <c r="C21" s="353"/>
      <c r="D21" s="34">
        <v>889548</v>
      </c>
      <c r="E21" s="343">
        <v>9253764</v>
      </c>
      <c r="F21" s="226">
        <v>726623</v>
      </c>
      <c r="G21" s="231">
        <v>9170632</v>
      </c>
      <c r="H21" s="243">
        <v>978232</v>
      </c>
      <c r="I21" s="339">
        <v>8407550</v>
      </c>
      <c r="J21" s="226">
        <v>927050</v>
      </c>
      <c r="K21" s="265">
        <v>7965031</v>
      </c>
      <c r="L21" s="166">
        <v>767081</v>
      </c>
      <c r="M21" s="268">
        <v>8252279</v>
      </c>
      <c r="N21" s="148">
        <v>953951</v>
      </c>
      <c r="O21" s="271">
        <v>9001588</v>
      </c>
      <c r="P21" s="42">
        <v>996061</v>
      </c>
      <c r="Q21" s="43">
        <v>9114431</v>
      </c>
      <c r="R21" s="41">
        <v>986447</v>
      </c>
      <c r="S21" s="131">
        <v>10780069</v>
      </c>
      <c r="T21" s="42">
        <v>738242</v>
      </c>
      <c r="U21" s="43">
        <v>9219301</v>
      </c>
      <c r="V21" s="41">
        <v>904116</v>
      </c>
      <c r="W21" s="131">
        <v>11470604</v>
      </c>
      <c r="X21" s="42">
        <v>972770</v>
      </c>
      <c r="Y21" s="57">
        <v>12844646</v>
      </c>
      <c r="Z21" s="30">
        <v>912924</v>
      </c>
      <c r="AA21" s="44">
        <v>12084108</v>
      </c>
      <c r="AB21" s="45">
        <v>838108</v>
      </c>
      <c r="AC21" s="43">
        <v>10618786</v>
      </c>
      <c r="AD21" s="47">
        <v>963448</v>
      </c>
      <c r="AE21" s="54">
        <v>11199715</v>
      </c>
      <c r="AF21" s="55">
        <v>1031951</v>
      </c>
      <c r="AG21" s="46">
        <v>10378390</v>
      </c>
      <c r="AH21" s="47">
        <v>1012226</v>
      </c>
      <c r="AI21" s="54">
        <f t="shared" si="1"/>
        <v>10753449</v>
      </c>
      <c r="AJ21" s="45">
        <v>882953</v>
      </c>
      <c r="AK21" s="43">
        <v>12325007</v>
      </c>
      <c r="AL21" s="276">
        <v>800971</v>
      </c>
      <c r="AM21" s="56">
        <f t="shared" si="0"/>
        <v>11209251</v>
      </c>
      <c r="AN21" s="55">
        <v>811335</v>
      </c>
      <c r="AO21" s="43">
        <v>11083552</v>
      </c>
      <c r="AP21" s="52">
        <v>547299</v>
      </c>
      <c r="AQ21" s="53">
        <v>8546382</v>
      </c>
      <c r="AR21" s="37">
        <v>481074</v>
      </c>
      <c r="AS21" s="38">
        <v>9108741</v>
      </c>
      <c r="AT21" s="39">
        <v>607544</v>
      </c>
      <c r="AU21" s="40">
        <v>11160962</v>
      </c>
      <c r="AV21" s="37">
        <v>490901</v>
      </c>
      <c r="AW21" s="38">
        <v>8749845</v>
      </c>
      <c r="AX21" s="39">
        <v>792486</v>
      </c>
      <c r="AY21" s="40">
        <v>10043572</v>
      </c>
    </row>
    <row r="22" spans="1:51" x14ac:dyDescent="0.25">
      <c r="A22" s="346">
        <v>46291</v>
      </c>
      <c r="B22" s="353"/>
      <c r="C22" s="353"/>
      <c r="D22" s="34">
        <v>878015</v>
      </c>
      <c r="E22" s="343">
        <v>10131780</v>
      </c>
      <c r="F22" s="226">
        <v>722948</v>
      </c>
      <c r="G22" s="231">
        <v>9893580</v>
      </c>
      <c r="H22" s="243">
        <v>965757</v>
      </c>
      <c r="I22" s="339">
        <v>9373307</v>
      </c>
      <c r="J22" s="226">
        <v>588764</v>
      </c>
      <c r="K22" s="265">
        <v>8553795</v>
      </c>
      <c r="L22" s="166">
        <v>784185</v>
      </c>
      <c r="M22" s="268">
        <v>9036476</v>
      </c>
      <c r="N22" s="148">
        <v>914181</v>
      </c>
      <c r="O22" s="271">
        <v>9915769</v>
      </c>
      <c r="P22" s="42">
        <v>883625</v>
      </c>
      <c r="Q22" s="57">
        <v>9998056</v>
      </c>
      <c r="R22" s="41">
        <v>848294</v>
      </c>
      <c r="S22" s="130">
        <v>11628363</v>
      </c>
      <c r="T22" s="42">
        <v>643205</v>
      </c>
      <c r="U22" s="57">
        <v>9862506</v>
      </c>
      <c r="V22" s="41">
        <v>706152</v>
      </c>
      <c r="W22" s="130">
        <v>12176777</v>
      </c>
      <c r="X22" s="42">
        <v>727106</v>
      </c>
      <c r="Y22" s="43">
        <v>13571752</v>
      </c>
      <c r="Z22" s="30">
        <v>806506</v>
      </c>
      <c r="AA22" s="44">
        <v>12890614</v>
      </c>
      <c r="AB22" s="45">
        <v>773281</v>
      </c>
      <c r="AC22" s="43">
        <v>11392067</v>
      </c>
      <c r="AD22" s="47">
        <v>801102</v>
      </c>
      <c r="AE22" s="54">
        <v>12000861</v>
      </c>
      <c r="AF22" s="55">
        <v>586838</v>
      </c>
      <c r="AG22" s="46">
        <v>10965187</v>
      </c>
      <c r="AH22" s="47">
        <v>826441</v>
      </c>
      <c r="AI22" s="54">
        <f t="shared" si="1"/>
        <v>11579890</v>
      </c>
      <c r="AJ22" s="45">
        <v>599181</v>
      </c>
      <c r="AK22" s="43">
        <v>12924187</v>
      </c>
      <c r="AL22" s="276">
        <v>438907</v>
      </c>
      <c r="AM22" s="56">
        <f t="shared" si="0"/>
        <v>11648158</v>
      </c>
      <c r="AN22" s="55">
        <v>689146</v>
      </c>
      <c r="AO22" s="43">
        <v>11772700</v>
      </c>
      <c r="AP22" s="52">
        <v>427712</v>
      </c>
      <c r="AQ22" s="53">
        <v>8974110</v>
      </c>
      <c r="AR22" s="37">
        <v>232424</v>
      </c>
      <c r="AS22" s="38">
        <v>9341157</v>
      </c>
      <c r="AT22" s="39">
        <v>346319</v>
      </c>
      <c r="AU22" s="40">
        <v>11507281</v>
      </c>
      <c r="AV22" s="37">
        <v>293668</v>
      </c>
      <c r="AW22" s="38">
        <v>9043513</v>
      </c>
      <c r="AX22" s="39">
        <v>539432</v>
      </c>
      <c r="AY22" s="40">
        <v>10583004</v>
      </c>
    </row>
    <row r="23" spans="1:51" x14ac:dyDescent="0.25">
      <c r="A23" s="346">
        <v>46298</v>
      </c>
      <c r="B23" s="353"/>
      <c r="C23" s="353"/>
      <c r="D23" s="34">
        <v>774101</v>
      </c>
      <c r="E23" s="343">
        <v>10905881</v>
      </c>
      <c r="F23" s="226">
        <v>569265</v>
      </c>
      <c r="G23" s="231">
        <v>10462845</v>
      </c>
      <c r="H23" s="244">
        <v>880796</v>
      </c>
      <c r="I23" s="339">
        <v>10254103</v>
      </c>
      <c r="J23" s="226">
        <v>717361</v>
      </c>
      <c r="K23" s="265">
        <v>9271157</v>
      </c>
      <c r="L23" s="166">
        <v>740999</v>
      </c>
      <c r="M23" s="268">
        <v>9777475</v>
      </c>
      <c r="N23" s="148">
        <v>751420</v>
      </c>
      <c r="O23" s="271">
        <v>10667190</v>
      </c>
      <c r="P23" s="42">
        <v>769019</v>
      </c>
      <c r="Q23" s="43">
        <v>10767075</v>
      </c>
      <c r="R23" s="41">
        <v>434319</v>
      </c>
      <c r="S23" s="131">
        <v>12062687</v>
      </c>
      <c r="T23" s="42">
        <v>443505</v>
      </c>
      <c r="U23" s="43">
        <v>10306005</v>
      </c>
      <c r="V23" s="41">
        <v>322539</v>
      </c>
      <c r="W23" s="131">
        <v>12499335</v>
      </c>
      <c r="X23" s="42">
        <v>468012</v>
      </c>
      <c r="Y23" s="57">
        <v>14039764</v>
      </c>
      <c r="Z23" s="30">
        <v>641117</v>
      </c>
      <c r="AA23" s="44">
        <v>13531732</v>
      </c>
      <c r="AB23" s="45">
        <v>473079</v>
      </c>
      <c r="AC23" s="43">
        <v>11865559</v>
      </c>
      <c r="AD23" s="47">
        <v>496614</v>
      </c>
      <c r="AE23" s="54">
        <v>12497475</v>
      </c>
      <c r="AF23" s="55">
        <v>590875</v>
      </c>
      <c r="AG23" s="46">
        <v>11556095</v>
      </c>
      <c r="AH23" s="47">
        <v>591942</v>
      </c>
      <c r="AI23" s="54">
        <f t="shared" si="1"/>
        <v>12171832</v>
      </c>
      <c r="AJ23" s="45">
        <v>214294</v>
      </c>
      <c r="AK23" s="43">
        <v>13138483</v>
      </c>
      <c r="AL23" s="276">
        <v>173529</v>
      </c>
      <c r="AM23" s="56">
        <f t="shared" si="0"/>
        <v>11821687</v>
      </c>
      <c r="AN23" s="55">
        <v>264852</v>
      </c>
      <c r="AO23" s="43">
        <v>12037551</v>
      </c>
      <c r="AP23" s="52">
        <v>360775</v>
      </c>
      <c r="AQ23" s="53">
        <v>9340324</v>
      </c>
      <c r="AR23" s="37">
        <v>151276</v>
      </c>
      <c r="AS23" s="38">
        <v>9492432</v>
      </c>
      <c r="AT23" s="39">
        <v>146592</v>
      </c>
      <c r="AU23" s="40">
        <v>11653873</v>
      </c>
      <c r="AV23" s="37">
        <v>146141</v>
      </c>
      <c r="AW23" s="38">
        <v>9189654</v>
      </c>
      <c r="AX23" s="39">
        <v>310899</v>
      </c>
      <c r="AY23" s="40">
        <v>10893903</v>
      </c>
    </row>
    <row r="24" spans="1:51" x14ac:dyDescent="0.25">
      <c r="A24" s="346">
        <v>46305</v>
      </c>
      <c r="B24" s="353"/>
      <c r="C24" s="353"/>
      <c r="D24" s="34">
        <v>601384</v>
      </c>
      <c r="E24" s="343">
        <v>11507265</v>
      </c>
      <c r="F24" s="227">
        <v>359233</v>
      </c>
      <c r="G24" s="231">
        <v>10822078</v>
      </c>
      <c r="H24" s="59">
        <v>880035</v>
      </c>
      <c r="I24" s="339">
        <v>11134138</v>
      </c>
      <c r="J24" s="227">
        <v>570619</v>
      </c>
      <c r="K24" s="266">
        <v>9841776</v>
      </c>
      <c r="L24" s="269">
        <v>520872</v>
      </c>
      <c r="M24" s="268">
        <v>10298347</v>
      </c>
      <c r="N24" s="148">
        <v>474393</v>
      </c>
      <c r="O24" s="271">
        <v>11141583</v>
      </c>
      <c r="P24" s="42">
        <v>276113</v>
      </c>
      <c r="Q24" s="57">
        <v>11043188</v>
      </c>
      <c r="R24" s="58" t="s">
        <v>8</v>
      </c>
      <c r="S24" s="132" t="s">
        <v>8</v>
      </c>
      <c r="T24" s="45" t="s">
        <v>8</v>
      </c>
      <c r="U24" s="57" t="s">
        <v>8</v>
      </c>
      <c r="V24" s="58" t="s">
        <v>8</v>
      </c>
      <c r="W24" s="132" t="s">
        <v>8</v>
      </c>
      <c r="X24" s="59" t="s">
        <v>8</v>
      </c>
      <c r="Y24" s="60" t="s">
        <v>8</v>
      </c>
      <c r="Z24" s="61">
        <v>334898</v>
      </c>
      <c r="AA24" s="62">
        <v>13866630</v>
      </c>
      <c r="AB24" s="59" t="s">
        <v>9</v>
      </c>
      <c r="AC24" s="60" t="s">
        <v>9</v>
      </c>
      <c r="AD24" s="63">
        <v>130465</v>
      </c>
      <c r="AE24" s="64">
        <v>12627940</v>
      </c>
      <c r="AF24" s="65">
        <v>384613</v>
      </c>
      <c r="AG24" s="66">
        <v>11940708</v>
      </c>
      <c r="AH24" s="67" t="s">
        <v>8</v>
      </c>
      <c r="AI24" s="54">
        <f>AI23</f>
        <v>12171832</v>
      </c>
      <c r="AJ24" s="68">
        <v>115990</v>
      </c>
      <c r="AK24" s="69">
        <v>13254473</v>
      </c>
      <c r="AL24" s="251"/>
      <c r="AM24" s="140"/>
      <c r="AN24" s="55">
        <v>43765</v>
      </c>
      <c r="AO24" s="43">
        <v>12081316</v>
      </c>
      <c r="AP24" s="52">
        <v>292228</v>
      </c>
      <c r="AQ24" s="53">
        <v>9632552</v>
      </c>
      <c r="AR24" s="37">
        <v>88570</v>
      </c>
      <c r="AS24" s="38">
        <v>9581002</v>
      </c>
      <c r="AT24" s="39">
        <v>18371</v>
      </c>
      <c r="AU24" s="40">
        <v>11671760</v>
      </c>
      <c r="AV24" s="37">
        <v>54811</v>
      </c>
      <c r="AW24" s="38">
        <v>9244465</v>
      </c>
      <c r="AX24" s="39">
        <v>139170</v>
      </c>
      <c r="AY24" s="40">
        <v>11033073</v>
      </c>
    </row>
    <row r="25" spans="1:51" x14ac:dyDescent="0.25">
      <c r="A25" s="346">
        <v>46312</v>
      </c>
      <c r="B25" s="353"/>
      <c r="C25" s="353"/>
      <c r="D25" s="34">
        <v>94999</v>
      </c>
      <c r="E25" s="343">
        <v>11602264</v>
      </c>
      <c r="F25" s="156">
        <v>180009</v>
      </c>
      <c r="G25" s="231">
        <v>11002087</v>
      </c>
      <c r="H25" s="59">
        <v>747063</v>
      </c>
      <c r="I25" s="339">
        <v>11881200</v>
      </c>
      <c r="J25" s="156">
        <v>399725</v>
      </c>
      <c r="K25" s="267">
        <v>10241501</v>
      </c>
      <c r="L25" s="270">
        <v>312920</v>
      </c>
      <c r="M25" s="167">
        <v>10611275</v>
      </c>
      <c r="N25" s="149">
        <v>127343</v>
      </c>
      <c r="O25" s="272">
        <v>11268926</v>
      </c>
      <c r="P25" s="59" t="s">
        <v>8</v>
      </c>
      <c r="Q25" s="60" t="s">
        <v>8</v>
      </c>
      <c r="R25" s="58" t="s">
        <v>8</v>
      </c>
      <c r="S25" s="132" t="s">
        <v>8</v>
      </c>
      <c r="T25" s="59" t="s">
        <v>8</v>
      </c>
      <c r="U25" s="60" t="s">
        <v>8</v>
      </c>
      <c r="V25" s="58" t="s">
        <v>8</v>
      </c>
      <c r="W25" s="132" t="s">
        <v>8</v>
      </c>
      <c r="X25" s="332" t="s">
        <v>8</v>
      </c>
      <c r="Y25" s="333" t="s">
        <v>8</v>
      </c>
      <c r="Z25" s="79">
        <v>126470</v>
      </c>
      <c r="AA25" s="80">
        <v>13993100</v>
      </c>
      <c r="AB25" s="81">
        <v>247458</v>
      </c>
      <c r="AC25" s="82">
        <v>12113017</v>
      </c>
      <c r="AD25" s="251"/>
      <c r="AE25" s="140"/>
      <c r="AF25" s="251"/>
      <c r="AG25" s="140"/>
      <c r="AH25" s="67" t="s">
        <v>8</v>
      </c>
      <c r="AI25" s="54">
        <f>AI24</f>
        <v>12171832</v>
      </c>
      <c r="AJ25" s="85">
        <v>52697</v>
      </c>
      <c r="AK25" s="28">
        <v>13307155</v>
      </c>
      <c r="AL25" s="71"/>
      <c r="AM25" s="70"/>
      <c r="AN25" s="71"/>
      <c r="AO25" s="72"/>
      <c r="AP25" s="73">
        <v>274482</v>
      </c>
      <c r="AQ25" s="74">
        <v>9906863</v>
      </c>
      <c r="AR25" s="75">
        <v>17864</v>
      </c>
      <c r="AS25" s="76">
        <v>9599213</v>
      </c>
      <c r="AT25" s="77"/>
      <c r="AU25" s="78"/>
      <c r="AV25" s="37">
        <v>6152</v>
      </c>
      <c r="AW25" s="38">
        <v>9250617</v>
      </c>
      <c r="AX25" s="39">
        <v>24602</v>
      </c>
      <c r="AY25" s="40">
        <v>11055559</v>
      </c>
    </row>
    <row r="26" spans="1:51" x14ac:dyDescent="0.25">
      <c r="A26" s="346">
        <v>46319</v>
      </c>
      <c r="B26" s="353"/>
      <c r="C26" s="353"/>
      <c r="D26" s="34">
        <v>13173</v>
      </c>
      <c r="E26" s="343">
        <v>11614937</v>
      </c>
      <c r="F26" s="156">
        <v>18125</v>
      </c>
      <c r="G26" s="231">
        <v>11020213</v>
      </c>
      <c r="H26" s="59">
        <v>555632</v>
      </c>
      <c r="I26" s="339">
        <v>12436832</v>
      </c>
      <c r="J26" s="156" t="s">
        <v>8</v>
      </c>
      <c r="K26" s="267" t="s">
        <v>8</v>
      </c>
      <c r="L26" s="270" t="s">
        <v>8</v>
      </c>
      <c r="M26" s="167" t="s">
        <v>8</v>
      </c>
      <c r="N26" s="154" t="s">
        <v>8</v>
      </c>
      <c r="O26" s="155" t="s">
        <v>8</v>
      </c>
      <c r="P26" s="332" t="s">
        <v>8</v>
      </c>
      <c r="Q26" s="333" t="s">
        <v>8</v>
      </c>
      <c r="R26" s="58" t="s">
        <v>8</v>
      </c>
      <c r="S26" s="132" t="s">
        <v>8</v>
      </c>
      <c r="T26" s="330" t="s">
        <v>8</v>
      </c>
      <c r="U26" s="331" t="s">
        <v>8</v>
      </c>
      <c r="V26" s="58" t="s">
        <v>8</v>
      </c>
      <c r="W26" s="132" t="s">
        <v>8</v>
      </c>
      <c r="X26" s="133">
        <v>321424</v>
      </c>
      <c r="Y26" s="134">
        <v>14361188</v>
      </c>
      <c r="Z26" s="136">
        <v>16881</v>
      </c>
      <c r="AA26" s="137">
        <v>14009982</v>
      </c>
      <c r="AB26" s="141"/>
      <c r="AC26" s="140"/>
      <c r="AD26" s="83"/>
      <c r="AE26" s="12"/>
      <c r="AF26" s="83"/>
      <c r="AG26" s="84"/>
      <c r="AH26" s="142">
        <v>124879</v>
      </c>
      <c r="AI26" s="64">
        <v>12297000</v>
      </c>
      <c r="AJ26" s="143">
        <v>172626</v>
      </c>
      <c r="AK26" s="144">
        <v>13313051</v>
      </c>
      <c r="AL26" s="11"/>
      <c r="AM26" s="10"/>
      <c r="AN26" s="11"/>
      <c r="AO26" s="12"/>
      <c r="AP26" s="86">
        <v>163043</v>
      </c>
      <c r="AQ26" s="87">
        <v>10069905</v>
      </c>
      <c r="AR26" s="88"/>
      <c r="AS26" s="89"/>
      <c r="AT26" s="77"/>
      <c r="AU26" s="78"/>
      <c r="AV26" s="77"/>
      <c r="AW26" s="78"/>
      <c r="AX26" s="77"/>
      <c r="AY26" s="78"/>
    </row>
    <row r="27" spans="1:51" x14ac:dyDescent="0.25">
      <c r="A27" s="346">
        <v>46326</v>
      </c>
      <c r="B27" s="353"/>
      <c r="C27" s="353"/>
      <c r="D27" s="34">
        <v>162</v>
      </c>
      <c r="E27" s="343">
        <v>11615099</v>
      </c>
      <c r="F27" s="156">
        <v>2355</v>
      </c>
      <c r="G27" s="239">
        <v>11022568</v>
      </c>
      <c r="H27" s="59">
        <v>254791</v>
      </c>
      <c r="I27" s="339">
        <v>12691622</v>
      </c>
      <c r="J27" s="156" t="s">
        <v>8</v>
      </c>
      <c r="K27" s="267" t="s">
        <v>8</v>
      </c>
      <c r="L27" s="270" t="s">
        <v>8</v>
      </c>
      <c r="M27" s="167" t="s">
        <v>8</v>
      </c>
      <c r="N27" s="156" t="s">
        <v>8</v>
      </c>
      <c r="O27" s="157" t="s">
        <v>8</v>
      </c>
      <c r="P27" s="133">
        <v>139791</v>
      </c>
      <c r="Q27" s="134">
        <v>11182979</v>
      </c>
      <c r="R27" s="246">
        <v>213618</v>
      </c>
      <c r="S27" s="248">
        <v>12276305</v>
      </c>
      <c r="T27" s="133">
        <v>157548</v>
      </c>
      <c r="U27" s="134">
        <v>10463553</v>
      </c>
      <c r="V27" s="249">
        <v>147644</v>
      </c>
      <c r="W27" s="248">
        <v>12646979</v>
      </c>
      <c r="X27" s="274"/>
      <c r="Y27" s="250"/>
      <c r="Z27" s="251"/>
      <c r="AA27" s="140"/>
      <c r="AB27" s="251"/>
      <c r="AC27" s="252"/>
      <c r="AD27" s="253"/>
      <c r="AE27" s="252"/>
      <c r="AF27" s="253"/>
      <c r="AG27" s="254"/>
      <c r="AH27" s="251"/>
      <c r="AI27" s="140"/>
      <c r="AJ27" s="251"/>
      <c r="AK27" s="140"/>
      <c r="AL27" s="256"/>
      <c r="AM27" s="255"/>
      <c r="AN27" s="256"/>
      <c r="AO27" s="252"/>
      <c r="AP27" s="257">
        <v>33673</v>
      </c>
      <c r="AQ27" s="258">
        <v>10103579</v>
      </c>
      <c r="AR27" s="259"/>
      <c r="AS27" s="260"/>
      <c r="AT27" s="261"/>
      <c r="AU27" s="262"/>
      <c r="AV27" s="261"/>
      <c r="AW27" s="262"/>
      <c r="AX27" s="261"/>
      <c r="AY27" s="262"/>
    </row>
    <row r="28" spans="1:51" x14ac:dyDescent="0.25">
      <c r="A28" s="346">
        <v>46333</v>
      </c>
      <c r="B28" s="353"/>
      <c r="C28" s="353"/>
      <c r="D28" s="34"/>
      <c r="E28" s="343"/>
      <c r="F28" s="245"/>
      <c r="G28" s="263"/>
      <c r="H28" s="59">
        <v>46835</v>
      </c>
      <c r="I28" s="340">
        <v>12738458</v>
      </c>
      <c r="J28" s="156" t="s">
        <v>8</v>
      </c>
      <c r="K28" s="267" t="s">
        <v>8</v>
      </c>
      <c r="L28" s="270" t="s">
        <v>8</v>
      </c>
      <c r="M28" s="167" t="s">
        <v>8</v>
      </c>
      <c r="N28" s="246">
        <v>38726</v>
      </c>
      <c r="O28" s="247">
        <v>11307652</v>
      </c>
      <c r="P28" s="245"/>
      <c r="Q28" s="263"/>
      <c r="R28" s="245"/>
      <c r="S28" s="263"/>
      <c r="T28" s="245"/>
      <c r="U28" s="263"/>
      <c r="V28" s="245"/>
      <c r="W28" s="263"/>
      <c r="X28" s="245"/>
      <c r="Y28" s="263"/>
      <c r="Z28" s="245"/>
      <c r="AA28" s="263"/>
      <c r="AB28" s="245"/>
      <c r="AC28" s="263"/>
      <c r="AD28" s="245"/>
      <c r="AE28" s="263"/>
      <c r="AF28" s="245"/>
      <c r="AG28" s="263"/>
      <c r="AH28" s="245"/>
      <c r="AI28" s="263"/>
      <c r="AJ28" s="245"/>
      <c r="AK28" s="263"/>
      <c r="AL28" s="245"/>
      <c r="AM28" s="263"/>
      <c r="AN28" s="245"/>
      <c r="AO28" s="263"/>
      <c r="AP28" s="245"/>
      <c r="AQ28" s="263"/>
      <c r="AR28" s="245"/>
      <c r="AS28" s="263"/>
      <c r="AT28" s="245"/>
      <c r="AU28" s="263"/>
      <c r="AV28" s="245"/>
      <c r="AW28" s="263"/>
      <c r="AX28" s="245"/>
      <c r="AY28" s="263"/>
    </row>
    <row r="29" spans="1:51" x14ac:dyDescent="0.25">
      <c r="A29" s="346">
        <v>46340</v>
      </c>
      <c r="B29" s="353"/>
      <c r="C29" s="353"/>
      <c r="D29" s="34"/>
      <c r="E29" s="343"/>
      <c r="F29" s="251"/>
      <c r="G29" s="140"/>
      <c r="H29" s="245"/>
      <c r="I29" s="263"/>
      <c r="J29" s="154">
        <v>245897</v>
      </c>
      <c r="K29" s="209">
        <v>10487398</v>
      </c>
      <c r="L29" s="330" t="s">
        <v>8</v>
      </c>
      <c r="M29" s="331" t="s">
        <v>8</v>
      </c>
      <c r="N29" s="245"/>
      <c r="O29" s="263"/>
      <c r="P29" s="251"/>
      <c r="Q29" s="140"/>
      <c r="R29" s="251"/>
      <c r="S29" s="140"/>
      <c r="T29" s="251"/>
      <c r="U29" s="140"/>
      <c r="V29" s="251"/>
      <c r="W29" s="140"/>
      <c r="X29" s="251"/>
      <c r="Y29" s="140"/>
      <c r="Z29" s="251"/>
      <c r="AA29" s="140"/>
      <c r="AB29" s="251"/>
      <c r="AC29" s="140"/>
      <c r="AD29" s="251"/>
      <c r="AE29" s="140"/>
      <c r="AF29" s="251"/>
      <c r="AG29" s="140"/>
      <c r="AH29" s="251"/>
      <c r="AI29" s="140"/>
      <c r="AJ29" s="251"/>
      <c r="AK29" s="140"/>
      <c r="AL29" s="251"/>
      <c r="AM29" s="140"/>
      <c r="AN29" s="251"/>
      <c r="AO29" s="140"/>
      <c r="AP29" s="251"/>
      <c r="AQ29" s="140"/>
      <c r="AR29" s="251"/>
      <c r="AS29" s="140"/>
      <c r="AT29" s="251"/>
      <c r="AU29" s="140"/>
      <c r="AV29" s="251"/>
      <c r="AW29" s="140"/>
      <c r="AX29" s="251"/>
      <c r="AY29" s="140"/>
    </row>
    <row r="30" spans="1:51" ht="15.6" thickBot="1" x14ac:dyDescent="0.3">
      <c r="A30" s="347">
        <v>46347</v>
      </c>
      <c r="B30" s="355"/>
      <c r="C30" s="356"/>
      <c r="D30" s="344"/>
      <c r="E30" s="345"/>
      <c r="F30" s="138"/>
      <c r="G30" s="139"/>
      <c r="H30" s="138"/>
      <c r="I30" s="139"/>
      <c r="J30" s="138"/>
      <c r="K30" s="139"/>
      <c r="L30" s="168">
        <v>149247</v>
      </c>
      <c r="M30" s="169">
        <v>10760522</v>
      </c>
      <c r="N30" s="138"/>
      <c r="O30" s="139"/>
      <c r="P30" s="138"/>
      <c r="Q30" s="139"/>
      <c r="R30" s="138"/>
      <c r="S30" s="139"/>
      <c r="T30" s="138"/>
      <c r="U30" s="139"/>
      <c r="V30" s="138"/>
      <c r="W30" s="139"/>
      <c r="X30" s="138"/>
      <c r="Y30" s="139"/>
      <c r="Z30" s="138"/>
      <c r="AA30" s="139"/>
      <c r="AB30" s="138"/>
      <c r="AC30" s="139"/>
      <c r="AD30" s="138"/>
      <c r="AE30" s="139"/>
      <c r="AF30" s="138"/>
      <c r="AG30" s="139"/>
      <c r="AH30" s="138"/>
      <c r="AI30" s="139"/>
      <c r="AJ30" s="138"/>
      <c r="AK30" s="139"/>
      <c r="AL30" s="138"/>
      <c r="AM30" s="139"/>
      <c r="AN30" s="138"/>
      <c r="AO30" s="139"/>
      <c r="AP30" s="138"/>
      <c r="AQ30" s="139"/>
      <c r="AR30" s="138"/>
      <c r="AS30" s="139"/>
      <c r="AT30" s="138"/>
      <c r="AU30" s="139"/>
      <c r="AV30" s="138"/>
      <c r="AW30" s="139"/>
      <c r="AX30" s="138"/>
      <c r="AY30" s="139"/>
    </row>
    <row r="31" spans="1:51" x14ac:dyDescent="0.25">
      <c r="L31" s="91"/>
      <c r="M31" s="91"/>
      <c r="N31" s="91"/>
      <c r="O31" s="91"/>
      <c r="AA31" s="90"/>
    </row>
    <row r="33" spans="1:31" ht="15.6" thickBot="1" x14ac:dyDescent="0.3">
      <c r="A33" s="233"/>
      <c r="B33" s="237"/>
      <c r="C33" s="237"/>
      <c r="D33" s="237"/>
      <c r="E33" s="237"/>
      <c r="F33" s="237" t="s">
        <v>16</v>
      </c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312"/>
    </row>
    <row r="34" spans="1:31" x14ac:dyDescent="0.25">
      <c r="A34" s="358" t="s">
        <v>0</v>
      </c>
      <c r="B34" s="361" t="s">
        <v>15</v>
      </c>
      <c r="C34" s="362"/>
      <c r="D34" s="361">
        <v>2025</v>
      </c>
      <c r="E34" s="362"/>
      <c r="F34" s="361">
        <v>2024</v>
      </c>
      <c r="G34" s="362"/>
      <c r="H34" s="361">
        <v>2023</v>
      </c>
      <c r="I34" s="362"/>
      <c r="J34" s="361">
        <v>2022</v>
      </c>
      <c r="K34" s="362"/>
      <c r="L34" s="361">
        <v>2021</v>
      </c>
      <c r="M34" s="362"/>
      <c r="N34" s="361">
        <v>2020</v>
      </c>
      <c r="O34" s="362"/>
      <c r="P34" s="361">
        <v>2019</v>
      </c>
      <c r="Q34" s="362"/>
      <c r="R34" s="361">
        <v>2018</v>
      </c>
      <c r="S34" s="365"/>
      <c r="T34" s="361">
        <v>2017</v>
      </c>
      <c r="U34" s="365"/>
      <c r="V34" s="313">
        <v>2016</v>
      </c>
      <c r="W34" s="314"/>
      <c r="X34" s="313">
        <v>2015</v>
      </c>
      <c r="Y34" s="314"/>
      <c r="Z34" s="313">
        <v>2014</v>
      </c>
      <c r="AA34" s="314"/>
      <c r="AB34" s="361">
        <v>2013</v>
      </c>
      <c r="AC34" s="365"/>
    </row>
    <row r="35" spans="1:31" ht="15.6" thickBot="1" x14ac:dyDescent="0.3">
      <c r="A35" s="359" t="s">
        <v>6</v>
      </c>
      <c r="B35" s="92" t="s">
        <v>0</v>
      </c>
      <c r="C35" s="93" t="s">
        <v>7</v>
      </c>
      <c r="D35" s="92" t="s">
        <v>0</v>
      </c>
      <c r="E35" s="93" t="s">
        <v>7</v>
      </c>
      <c r="F35" s="92" t="s">
        <v>0</v>
      </c>
      <c r="G35" s="93" t="s">
        <v>7</v>
      </c>
      <c r="H35" s="92" t="s">
        <v>0</v>
      </c>
      <c r="I35" s="93" t="s">
        <v>7</v>
      </c>
      <c r="J35" s="92" t="s">
        <v>0</v>
      </c>
      <c r="K35" s="93" t="s">
        <v>7</v>
      </c>
      <c r="L35" s="92" t="s">
        <v>0</v>
      </c>
      <c r="M35" s="93" t="s">
        <v>7</v>
      </c>
      <c r="N35" s="92" t="s">
        <v>0</v>
      </c>
      <c r="O35" s="93" t="s">
        <v>7</v>
      </c>
      <c r="P35" s="92" t="s">
        <v>0</v>
      </c>
      <c r="Q35" s="93" t="s">
        <v>7</v>
      </c>
      <c r="R35" s="92" t="s">
        <v>0</v>
      </c>
      <c r="S35" s="93" t="s">
        <v>7</v>
      </c>
      <c r="T35" s="92" t="s">
        <v>0</v>
      </c>
      <c r="U35" s="93" t="s">
        <v>7</v>
      </c>
      <c r="V35" s="92" t="s">
        <v>0</v>
      </c>
      <c r="W35" s="93" t="s">
        <v>7</v>
      </c>
      <c r="X35" s="92" t="s">
        <v>0</v>
      </c>
      <c r="Y35" s="93" t="s">
        <v>7</v>
      </c>
      <c r="Z35" s="92" t="s">
        <v>0</v>
      </c>
      <c r="AA35" s="93" t="s">
        <v>7</v>
      </c>
      <c r="AB35" s="92" t="s">
        <v>0</v>
      </c>
      <c r="AC35" s="93" t="s">
        <v>7</v>
      </c>
    </row>
    <row r="36" spans="1:31" ht="15.6" thickBot="1" x14ac:dyDescent="0.3">
      <c r="A36" s="357"/>
      <c r="B36" s="350"/>
      <c r="C36" s="238"/>
      <c r="D36" s="238"/>
      <c r="E36" s="238"/>
      <c r="F36" s="170"/>
      <c r="G36" s="172"/>
      <c r="H36" s="170"/>
      <c r="I36" s="172"/>
      <c r="J36" s="170"/>
      <c r="K36" s="172"/>
      <c r="L36" s="98"/>
      <c r="M36" s="99"/>
      <c r="N36" s="151"/>
      <c r="O36" s="152"/>
      <c r="P36" s="98"/>
      <c r="Q36" s="99"/>
      <c r="R36" s="94"/>
      <c r="S36" s="95"/>
      <c r="T36" s="308"/>
      <c r="U36" s="309"/>
      <c r="V36" s="96"/>
      <c r="W36" s="97"/>
      <c r="X36" s="96"/>
      <c r="Y36" s="97"/>
      <c r="Z36" s="98"/>
      <c r="AA36" s="99"/>
      <c r="AB36" s="100"/>
      <c r="AC36" s="101"/>
    </row>
    <row r="37" spans="1:31" x14ac:dyDescent="0.25">
      <c r="A37" s="348">
        <v>46193</v>
      </c>
      <c r="B37" s="177"/>
      <c r="C37" s="177"/>
      <c r="D37" s="238"/>
      <c r="E37" s="238"/>
      <c r="F37" s="171"/>
      <c r="G37" s="173"/>
      <c r="H37" s="171"/>
      <c r="I37" s="173"/>
      <c r="J37" s="171"/>
      <c r="K37" s="173"/>
      <c r="L37" s="153"/>
      <c r="M37" s="150"/>
      <c r="N37" s="153"/>
      <c r="O37" s="150"/>
      <c r="P37" s="305"/>
      <c r="Q37" s="97"/>
      <c r="R37" s="96"/>
      <c r="S37" s="97"/>
      <c r="T37" s="310"/>
      <c r="U37" s="311"/>
      <c r="V37" s="96"/>
      <c r="W37" s="97"/>
      <c r="X37" s="96"/>
      <c r="Y37" s="97"/>
      <c r="Z37" s="103">
        <v>584</v>
      </c>
      <c r="AA37" s="104">
        <f>Z37</f>
        <v>584</v>
      </c>
      <c r="AB37" s="100"/>
      <c r="AC37" s="101"/>
    </row>
    <row r="38" spans="1:31" x14ac:dyDescent="0.25">
      <c r="A38" s="348">
        <v>46200</v>
      </c>
      <c r="B38" s="177"/>
      <c r="C38" s="177"/>
      <c r="D38" s="238"/>
      <c r="E38" s="238"/>
      <c r="F38" s="165"/>
      <c r="G38" s="174"/>
      <c r="H38" s="165"/>
      <c r="I38" s="174"/>
      <c r="J38" s="165"/>
      <c r="K38" s="174"/>
      <c r="L38" s="120">
        <v>41249</v>
      </c>
      <c r="M38" s="114">
        <v>41249</v>
      </c>
      <c r="N38" s="153"/>
      <c r="O38" s="150"/>
      <c r="P38" s="305"/>
      <c r="Q38" s="97"/>
      <c r="R38" s="96"/>
      <c r="S38" s="97"/>
      <c r="T38" s="177">
        <v>6339</v>
      </c>
      <c r="U38" s="119">
        <v>6339</v>
      </c>
      <c r="V38" s="102">
        <v>31967</v>
      </c>
      <c r="W38" s="315">
        <f>V38</f>
        <v>31967</v>
      </c>
      <c r="X38" s="103">
        <v>6702</v>
      </c>
      <c r="Y38" s="104">
        <f>X38</f>
        <v>6702</v>
      </c>
      <c r="Z38" s="103">
        <v>32877</v>
      </c>
      <c r="AA38" s="128">
        <f>AA37+Z38</f>
        <v>33461</v>
      </c>
      <c r="AB38" s="105">
        <v>11061</v>
      </c>
      <c r="AC38" s="127">
        <f>AB38</f>
        <v>11061</v>
      </c>
      <c r="AD38" s="135"/>
    </row>
    <row r="39" spans="1:31" x14ac:dyDescent="0.25">
      <c r="A39" s="348">
        <v>46207</v>
      </c>
      <c r="B39" s="177">
        <v>34012</v>
      </c>
      <c r="C39" s="177">
        <v>34012</v>
      </c>
      <c r="D39" s="177">
        <v>13735</v>
      </c>
      <c r="E39" s="177">
        <v>13735</v>
      </c>
      <c r="F39" s="177">
        <v>2289</v>
      </c>
      <c r="G39" s="119">
        <v>2289</v>
      </c>
      <c r="H39" s="175"/>
      <c r="I39" s="176"/>
      <c r="J39" s="177">
        <v>42073</v>
      </c>
      <c r="K39" s="119">
        <v>42073</v>
      </c>
      <c r="L39" s="120">
        <v>92269</v>
      </c>
      <c r="M39" s="114">
        <v>133517</v>
      </c>
      <c r="N39" s="120">
        <v>61105</v>
      </c>
      <c r="O39" s="114">
        <v>61105</v>
      </c>
      <c r="P39" s="120">
        <v>28570</v>
      </c>
      <c r="Q39" s="114">
        <v>28570</v>
      </c>
      <c r="R39" s="120">
        <v>30455</v>
      </c>
      <c r="S39" s="114">
        <v>30455</v>
      </c>
      <c r="T39" s="120">
        <v>51743</v>
      </c>
      <c r="U39" s="106">
        <v>58081</v>
      </c>
      <c r="V39" s="102">
        <v>50685</v>
      </c>
      <c r="W39" s="128">
        <f>W38+V39</f>
        <v>82652</v>
      </c>
      <c r="X39" s="103">
        <v>22633</v>
      </c>
      <c r="Y39" s="128">
        <f>Y38+X39</f>
        <v>29335</v>
      </c>
      <c r="Z39" s="103">
        <v>78860</v>
      </c>
      <c r="AA39" s="128">
        <f t="shared" ref="AA39:AA49" si="2">AA38+Z39</f>
        <v>112321</v>
      </c>
      <c r="AB39" s="105">
        <v>32263</v>
      </c>
      <c r="AC39" s="128">
        <f>AC38+AB39</f>
        <v>43324</v>
      </c>
      <c r="AE39" s="107"/>
    </row>
    <row r="40" spans="1:31" x14ac:dyDescent="0.25">
      <c r="A40" s="348">
        <v>46214</v>
      </c>
      <c r="B40" s="177"/>
      <c r="C40" s="177"/>
      <c r="D40" s="177">
        <v>72162</v>
      </c>
      <c r="E40" s="177">
        <v>85897</v>
      </c>
      <c r="F40" s="178">
        <v>93280</v>
      </c>
      <c r="G40" s="179">
        <v>95569</v>
      </c>
      <c r="H40" s="178">
        <v>19180</v>
      </c>
      <c r="I40" s="179">
        <v>19180</v>
      </c>
      <c r="J40" s="178">
        <v>116048</v>
      </c>
      <c r="K40" s="179">
        <v>158121</v>
      </c>
      <c r="L40" s="121">
        <v>131611</v>
      </c>
      <c r="M40" s="112">
        <v>265128</v>
      </c>
      <c r="N40" s="121">
        <v>94571</v>
      </c>
      <c r="O40" s="112">
        <v>155676</v>
      </c>
      <c r="P40" s="121">
        <v>71514</v>
      </c>
      <c r="Q40" s="112">
        <v>100084</v>
      </c>
      <c r="R40" s="121">
        <v>99871</v>
      </c>
      <c r="S40" s="112">
        <v>130326</v>
      </c>
      <c r="T40" s="121">
        <v>116363</v>
      </c>
      <c r="U40" s="108">
        <v>174444</v>
      </c>
      <c r="V40" s="102">
        <v>86668</v>
      </c>
      <c r="W40" s="128">
        <f t="shared" ref="W40:W50" si="3">W39+V40</f>
        <v>169320</v>
      </c>
      <c r="X40" s="103">
        <v>76567</v>
      </c>
      <c r="Y40" s="128">
        <f t="shared" ref="Y40:Y54" si="4">Y39+X40</f>
        <v>105902</v>
      </c>
      <c r="Z40" s="103">
        <v>70236</v>
      </c>
      <c r="AA40" s="128">
        <f t="shared" si="2"/>
        <v>182557</v>
      </c>
      <c r="AB40" s="105">
        <v>44421</v>
      </c>
      <c r="AC40" s="128">
        <f t="shared" ref="AC40:AC51" si="5">AC39+AB40</f>
        <v>87745</v>
      </c>
    </row>
    <row r="41" spans="1:31" x14ac:dyDescent="0.25">
      <c r="A41" s="348">
        <v>46221</v>
      </c>
      <c r="B41" s="177"/>
      <c r="C41" s="177"/>
      <c r="D41" s="177">
        <v>80736</v>
      </c>
      <c r="E41" s="177">
        <v>166633</v>
      </c>
      <c r="F41" s="180">
        <v>59617</v>
      </c>
      <c r="G41" s="181">
        <v>155186</v>
      </c>
      <c r="H41" s="180">
        <v>86809</v>
      </c>
      <c r="I41" s="181">
        <v>105989</v>
      </c>
      <c r="J41" s="180">
        <v>99193</v>
      </c>
      <c r="K41" s="181">
        <v>257313</v>
      </c>
      <c r="L41" s="122">
        <v>77804</v>
      </c>
      <c r="M41" s="112">
        <v>342931</v>
      </c>
      <c r="N41" s="122">
        <v>72775</v>
      </c>
      <c r="O41" s="112">
        <v>228451</v>
      </c>
      <c r="P41" s="122">
        <v>71482</v>
      </c>
      <c r="Q41" s="112">
        <v>171566</v>
      </c>
      <c r="R41" s="122">
        <v>116559</v>
      </c>
      <c r="S41" s="112">
        <v>246885</v>
      </c>
      <c r="T41" s="122">
        <v>72916</v>
      </c>
      <c r="U41" s="108">
        <v>247360</v>
      </c>
      <c r="V41" s="102">
        <v>95130</v>
      </c>
      <c r="W41" s="128">
        <f t="shared" si="3"/>
        <v>264450</v>
      </c>
      <c r="X41" s="103">
        <v>66845</v>
      </c>
      <c r="Y41" s="128">
        <f t="shared" si="4"/>
        <v>172747</v>
      </c>
      <c r="Z41" s="103">
        <v>18016</v>
      </c>
      <c r="AA41" s="128">
        <f t="shared" si="2"/>
        <v>200573</v>
      </c>
      <c r="AB41" s="105">
        <v>23371</v>
      </c>
      <c r="AC41" s="128">
        <f t="shared" si="5"/>
        <v>111116</v>
      </c>
    </row>
    <row r="42" spans="1:31" x14ac:dyDescent="0.25">
      <c r="A42" s="348">
        <v>46228</v>
      </c>
      <c r="B42" s="177"/>
      <c r="C42" s="177"/>
      <c r="D42" s="177">
        <v>80600</v>
      </c>
      <c r="E42" s="177">
        <v>247233</v>
      </c>
      <c r="F42" s="180">
        <v>56467</v>
      </c>
      <c r="G42" s="182">
        <v>211653</v>
      </c>
      <c r="H42" s="180">
        <v>87651</v>
      </c>
      <c r="I42" s="182">
        <v>193640</v>
      </c>
      <c r="J42" s="180">
        <v>85972</v>
      </c>
      <c r="K42" s="182">
        <v>343284</v>
      </c>
      <c r="L42" s="121">
        <v>57250</v>
      </c>
      <c r="M42" s="112">
        <v>400182</v>
      </c>
      <c r="N42" s="121">
        <v>70949</v>
      </c>
      <c r="O42" s="112">
        <v>299400</v>
      </c>
      <c r="P42" s="108">
        <v>36602</v>
      </c>
      <c r="Q42" s="112">
        <v>208169</v>
      </c>
      <c r="R42" s="122">
        <v>49414</v>
      </c>
      <c r="S42" s="112">
        <v>296299</v>
      </c>
      <c r="T42" s="122">
        <v>27543</v>
      </c>
      <c r="U42" s="108">
        <v>274903</v>
      </c>
      <c r="V42" s="102">
        <v>80646</v>
      </c>
      <c r="W42" s="128">
        <f t="shared" si="3"/>
        <v>345096</v>
      </c>
      <c r="X42" s="103">
        <v>30758</v>
      </c>
      <c r="Y42" s="128">
        <f t="shared" si="4"/>
        <v>203505</v>
      </c>
      <c r="Z42" s="103">
        <v>21963</v>
      </c>
      <c r="AA42" s="128">
        <f t="shared" si="2"/>
        <v>222536</v>
      </c>
      <c r="AB42" s="105">
        <v>19054</v>
      </c>
      <c r="AC42" s="128">
        <f t="shared" si="5"/>
        <v>130170</v>
      </c>
    </row>
    <row r="43" spans="1:31" x14ac:dyDescent="0.25">
      <c r="A43" s="348">
        <v>46235</v>
      </c>
      <c r="B43" s="177"/>
      <c r="C43" s="177"/>
      <c r="D43" s="177">
        <v>65904</v>
      </c>
      <c r="E43" s="177">
        <v>313137</v>
      </c>
      <c r="F43" s="185">
        <v>46332</v>
      </c>
      <c r="G43" s="184">
        <v>257985</v>
      </c>
      <c r="H43" s="185">
        <v>86299</v>
      </c>
      <c r="I43" s="184">
        <v>279933</v>
      </c>
      <c r="J43" s="183">
        <v>55833</v>
      </c>
      <c r="K43" s="184">
        <v>399117</v>
      </c>
      <c r="L43" s="122">
        <v>33573</v>
      </c>
      <c r="M43" s="112">
        <v>433754</v>
      </c>
      <c r="N43" s="122">
        <v>36479</v>
      </c>
      <c r="O43" s="112">
        <v>335879</v>
      </c>
      <c r="P43" s="122">
        <v>11423</v>
      </c>
      <c r="Q43" s="112">
        <v>219592</v>
      </c>
      <c r="R43" s="122">
        <v>38415</v>
      </c>
      <c r="S43" s="112">
        <v>334714</v>
      </c>
      <c r="T43" s="122">
        <v>20200</v>
      </c>
      <c r="U43" s="108">
        <v>295103</v>
      </c>
      <c r="V43" s="102">
        <v>44216</v>
      </c>
      <c r="W43" s="128">
        <f t="shared" si="3"/>
        <v>389312</v>
      </c>
      <c r="X43" s="103">
        <v>36634</v>
      </c>
      <c r="Y43" s="128">
        <f t="shared" si="4"/>
        <v>240139</v>
      </c>
      <c r="Z43" s="103">
        <v>26257</v>
      </c>
      <c r="AA43" s="128">
        <f t="shared" si="2"/>
        <v>248793</v>
      </c>
      <c r="AB43" s="105">
        <v>24500</v>
      </c>
      <c r="AC43" s="128">
        <f t="shared" si="5"/>
        <v>154670</v>
      </c>
    </row>
    <row r="44" spans="1:31" x14ac:dyDescent="0.25">
      <c r="A44" s="348">
        <v>46242</v>
      </c>
      <c r="B44" s="177"/>
      <c r="C44" s="177"/>
      <c r="D44" s="177">
        <v>32543</v>
      </c>
      <c r="E44" s="177">
        <v>345680</v>
      </c>
      <c r="F44" s="185">
        <v>23595</v>
      </c>
      <c r="G44" s="182">
        <v>281580</v>
      </c>
      <c r="H44" s="185">
        <v>89489</v>
      </c>
      <c r="I44" s="182">
        <v>369422</v>
      </c>
      <c r="J44" s="185">
        <v>14151</v>
      </c>
      <c r="K44" s="182">
        <v>413266</v>
      </c>
      <c r="L44" s="122">
        <v>29424</v>
      </c>
      <c r="M44" s="112">
        <v>463178</v>
      </c>
      <c r="N44" s="122">
        <v>31646</v>
      </c>
      <c r="O44" s="112">
        <v>367525</v>
      </c>
      <c r="P44" s="122">
        <v>16893</v>
      </c>
      <c r="Q44" s="112">
        <v>236485</v>
      </c>
      <c r="R44" s="122">
        <v>44554</v>
      </c>
      <c r="S44" s="112">
        <v>379268</v>
      </c>
      <c r="T44" s="122">
        <v>26777</v>
      </c>
      <c r="U44" s="108">
        <v>321880</v>
      </c>
      <c r="V44" s="102">
        <v>36397</v>
      </c>
      <c r="W44" s="128">
        <f t="shared" si="3"/>
        <v>425709</v>
      </c>
      <c r="X44" s="103">
        <v>32689</v>
      </c>
      <c r="Y44" s="128">
        <f t="shared" si="4"/>
        <v>272828</v>
      </c>
      <c r="Z44" s="103">
        <v>34326</v>
      </c>
      <c r="AA44" s="128">
        <f t="shared" si="2"/>
        <v>283119</v>
      </c>
      <c r="AB44" s="105">
        <v>22065</v>
      </c>
      <c r="AC44" s="128">
        <f t="shared" si="5"/>
        <v>176735</v>
      </c>
    </row>
    <row r="45" spans="1:31" x14ac:dyDescent="0.25">
      <c r="A45" s="348">
        <v>46249</v>
      </c>
      <c r="B45" s="177"/>
      <c r="C45" s="177"/>
      <c r="D45" s="177">
        <v>27258</v>
      </c>
      <c r="E45" s="177">
        <v>372938</v>
      </c>
      <c r="F45" s="185">
        <v>12944</v>
      </c>
      <c r="G45" s="182">
        <v>294524</v>
      </c>
      <c r="H45" s="185">
        <v>60089</v>
      </c>
      <c r="I45" s="182">
        <v>429511</v>
      </c>
      <c r="J45" s="185">
        <v>20967</v>
      </c>
      <c r="K45" s="182">
        <v>434233</v>
      </c>
      <c r="L45" s="122">
        <v>38589</v>
      </c>
      <c r="M45" s="112">
        <v>501768</v>
      </c>
      <c r="N45" s="122">
        <v>39327</v>
      </c>
      <c r="O45" s="112">
        <v>406852</v>
      </c>
      <c r="P45" s="122">
        <v>33627</v>
      </c>
      <c r="Q45" s="112">
        <v>270112</v>
      </c>
      <c r="R45" s="122">
        <v>40130</v>
      </c>
      <c r="S45" s="112">
        <v>419398</v>
      </c>
      <c r="T45" s="122">
        <v>23228</v>
      </c>
      <c r="U45" s="108">
        <v>345108</v>
      </c>
      <c r="V45" s="102">
        <v>30663</v>
      </c>
      <c r="W45" s="128">
        <f t="shared" si="3"/>
        <v>456372</v>
      </c>
      <c r="X45" s="103">
        <v>45749</v>
      </c>
      <c r="Y45" s="128">
        <f t="shared" si="4"/>
        <v>318577</v>
      </c>
      <c r="Z45" s="103">
        <v>42800</v>
      </c>
      <c r="AA45" s="128">
        <f t="shared" si="2"/>
        <v>325919</v>
      </c>
      <c r="AB45" s="105">
        <v>16897</v>
      </c>
      <c r="AC45" s="128">
        <f t="shared" si="5"/>
        <v>193632</v>
      </c>
    </row>
    <row r="46" spans="1:31" x14ac:dyDescent="0.25">
      <c r="A46" s="348">
        <v>46256</v>
      </c>
      <c r="B46" s="177"/>
      <c r="C46" s="177"/>
      <c r="D46" s="177">
        <v>25587</v>
      </c>
      <c r="E46" s="177">
        <v>398525</v>
      </c>
      <c r="F46" s="185">
        <v>26521</v>
      </c>
      <c r="G46" s="181">
        <v>321045</v>
      </c>
      <c r="H46" s="185">
        <v>47113</v>
      </c>
      <c r="I46" s="181">
        <v>476624</v>
      </c>
      <c r="J46" s="185">
        <v>33753</v>
      </c>
      <c r="K46" s="181">
        <v>467986</v>
      </c>
      <c r="L46" s="122">
        <v>47566</v>
      </c>
      <c r="M46" s="112">
        <v>549335</v>
      </c>
      <c r="N46" s="122">
        <v>33757</v>
      </c>
      <c r="O46" s="112">
        <v>440609</v>
      </c>
      <c r="P46" s="122">
        <v>33939</v>
      </c>
      <c r="Q46" s="112">
        <v>304051</v>
      </c>
      <c r="R46" s="122">
        <v>33446</v>
      </c>
      <c r="S46" s="112">
        <v>452844</v>
      </c>
      <c r="T46" s="122">
        <v>17335</v>
      </c>
      <c r="U46" s="108">
        <v>362443</v>
      </c>
      <c r="V46" s="102">
        <v>36508</v>
      </c>
      <c r="W46" s="128">
        <f t="shared" si="3"/>
        <v>492880</v>
      </c>
      <c r="X46" s="103">
        <v>45523</v>
      </c>
      <c r="Y46" s="128">
        <f t="shared" si="4"/>
        <v>364100</v>
      </c>
      <c r="Z46" s="103">
        <v>14989</v>
      </c>
      <c r="AA46" s="128">
        <f t="shared" si="2"/>
        <v>340908</v>
      </c>
      <c r="AB46" s="105">
        <v>27051</v>
      </c>
      <c r="AC46" s="128">
        <f t="shared" si="5"/>
        <v>220683</v>
      </c>
    </row>
    <row r="47" spans="1:31" x14ac:dyDescent="0.25">
      <c r="A47" s="348">
        <v>46263</v>
      </c>
      <c r="B47" s="177"/>
      <c r="C47" s="177"/>
      <c r="D47" s="177">
        <v>33287</v>
      </c>
      <c r="E47" s="177">
        <v>431812</v>
      </c>
      <c r="F47" s="186">
        <v>27784</v>
      </c>
      <c r="G47" s="184">
        <v>348829</v>
      </c>
      <c r="H47" s="186">
        <v>36728</v>
      </c>
      <c r="I47" s="184">
        <v>513352</v>
      </c>
      <c r="J47" s="186">
        <v>39247</v>
      </c>
      <c r="K47" s="184">
        <v>507232</v>
      </c>
      <c r="L47" s="122">
        <v>30844</v>
      </c>
      <c r="M47" s="112">
        <v>580179</v>
      </c>
      <c r="N47" s="122">
        <v>27522</v>
      </c>
      <c r="O47" s="112">
        <v>468131</v>
      </c>
      <c r="P47" s="122">
        <v>20115</v>
      </c>
      <c r="Q47" s="112">
        <v>324166</v>
      </c>
      <c r="R47" s="122">
        <v>23885</v>
      </c>
      <c r="S47" s="112">
        <v>476729</v>
      </c>
      <c r="T47" s="122">
        <v>14362</v>
      </c>
      <c r="U47" s="108">
        <v>376805</v>
      </c>
      <c r="V47" s="102">
        <v>56650</v>
      </c>
      <c r="W47" s="128">
        <f t="shared" si="3"/>
        <v>549530</v>
      </c>
      <c r="X47" s="103">
        <v>30237</v>
      </c>
      <c r="Y47" s="128">
        <f t="shared" si="4"/>
        <v>394337</v>
      </c>
      <c r="Z47" s="103">
        <v>17369</v>
      </c>
      <c r="AA47" s="128">
        <f t="shared" si="2"/>
        <v>358277</v>
      </c>
      <c r="AB47" s="105">
        <v>34243</v>
      </c>
      <c r="AC47" s="128">
        <f t="shared" si="5"/>
        <v>254926</v>
      </c>
    </row>
    <row r="48" spans="1:31" x14ac:dyDescent="0.25">
      <c r="A48" s="348">
        <v>46270</v>
      </c>
      <c r="B48" s="177"/>
      <c r="C48" s="177"/>
      <c r="D48" s="177">
        <v>29483</v>
      </c>
      <c r="E48" s="177">
        <v>461295</v>
      </c>
      <c r="F48" s="187">
        <v>27326</v>
      </c>
      <c r="G48" s="188">
        <v>376155</v>
      </c>
      <c r="H48" s="187">
        <v>32783</v>
      </c>
      <c r="I48" s="188">
        <v>546135</v>
      </c>
      <c r="J48" s="187" t="s">
        <v>8</v>
      </c>
      <c r="K48" s="188" t="s">
        <v>8</v>
      </c>
      <c r="L48" s="122">
        <v>19715</v>
      </c>
      <c r="M48" s="112">
        <v>599894</v>
      </c>
      <c r="N48" s="122">
        <v>30216</v>
      </c>
      <c r="O48" s="112">
        <v>498347</v>
      </c>
      <c r="P48" s="122">
        <v>20394</v>
      </c>
      <c r="Q48" s="112">
        <v>344560</v>
      </c>
      <c r="R48" s="122">
        <v>25485</v>
      </c>
      <c r="S48" s="112">
        <v>502214</v>
      </c>
      <c r="T48" s="122">
        <v>17576</v>
      </c>
      <c r="U48" s="108">
        <v>394382</v>
      </c>
      <c r="V48" s="102">
        <v>53083</v>
      </c>
      <c r="W48" s="128">
        <f t="shared" si="3"/>
        <v>602613</v>
      </c>
      <c r="X48" s="103">
        <v>21751</v>
      </c>
      <c r="Y48" s="128">
        <f t="shared" si="4"/>
        <v>416088</v>
      </c>
      <c r="Z48" s="103">
        <v>11231</v>
      </c>
      <c r="AA48" s="128">
        <f t="shared" si="2"/>
        <v>369508</v>
      </c>
      <c r="AB48" s="105">
        <v>17830</v>
      </c>
      <c r="AC48" s="128">
        <f t="shared" si="5"/>
        <v>272756</v>
      </c>
    </row>
    <row r="49" spans="1:29" x14ac:dyDescent="0.25">
      <c r="A49" s="348">
        <v>46277</v>
      </c>
      <c r="B49" s="177"/>
      <c r="C49" s="177"/>
      <c r="D49" s="177">
        <v>28874</v>
      </c>
      <c r="E49" s="177">
        <v>490169</v>
      </c>
      <c r="F49" s="187">
        <v>6923</v>
      </c>
      <c r="G49" s="187">
        <v>383078</v>
      </c>
      <c r="H49" s="187">
        <v>28360</v>
      </c>
      <c r="I49" s="187">
        <v>574495</v>
      </c>
      <c r="J49" s="187" t="s">
        <v>8</v>
      </c>
      <c r="K49" s="187" t="s">
        <v>8</v>
      </c>
      <c r="L49" s="122">
        <v>17484</v>
      </c>
      <c r="M49" s="112">
        <v>617377</v>
      </c>
      <c r="N49" s="122">
        <v>22429</v>
      </c>
      <c r="O49" s="112">
        <v>520776</v>
      </c>
      <c r="P49" s="122">
        <v>17932</v>
      </c>
      <c r="Q49" s="112">
        <v>362492</v>
      </c>
      <c r="R49" s="122">
        <v>13793</v>
      </c>
      <c r="S49" s="112">
        <v>516007</v>
      </c>
      <c r="T49" s="122">
        <v>17682</v>
      </c>
      <c r="U49" s="108">
        <v>412064</v>
      </c>
      <c r="V49" s="102">
        <v>44710</v>
      </c>
      <c r="W49" s="128">
        <f t="shared" si="3"/>
        <v>647323</v>
      </c>
      <c r="X49" s="103">
        <v>19769</v>
      </c>
      <c r="Y49" s="128">
        <f t="shared" si="4"/>
        <v>435857</v>
      </c>
      <c r="Z49" s="103">
        <v>1218</v>
      </c>
      <c r="AA49" s="128">
        <f t="shared" si="2"/>
        <v>370726</v>
      </c>
      <c r="AB49" s="105">
        <v>7867</v>
      </c>
      <c r="AC49" s="128">
        <f t="shared" si="5"/>
        <v>280623</v>
      </c>
    </row>
    <row r="50" spans="1:29" x14ac:dyDescent="0.25">
      <c r="A50" s="348">
        <v>46284</v>
      </c>
      <c r="B50" s="177"/>
      <c r="C50" s="177"/>
      <c r="D50" s="177">
        <v>29103</v>
      </c>
      <c r="E50" s="177">
        <v>519272</v>
      </c>
      <c r="F50" s="187" t="s">
        <v>8</v>
      </c>
      <c r="G50" s="187" t="s">
        <v>8</v>
      </c>
      <c r="H50" s="187">
        <v>23548</v>
      </c>
      <c r="I50" s="187">
        <v>598043</v>
      </c>
      <c r="J50" s="187" t="s">
        <v>8</v>
      </c>
      <c r="K50" s="187" t="s">
        <v>8</v>
      </c>
      <c r="L50" s="146" t="s">
        <v>8</v>
      </c>
      <c r="M50" s="299" t="s">
        <v>8</v>
      </c>
      <c r="N50" s="122">
        <v>5309</v>
      </c>
      <c r="O50" s="112">
        <v>526085</v>
      </c>
      <c r="P50" s="122">
        <v>9410</v>
      </c>
      <c r="Q50" s="112">
        <v>371902</v>
      </c>
      <c r="R50" s="122">
        <v>7305</v>
      </c>
      <c r="S50" s="112">
        <v>523312</v>
      </c>
      <c r="T50" s="122">
        <v>15373</v>
      </c>
      <c r="U50" s="108">
        <v>427437</v>
      </c>
      <c r="V50" s="102">
        <v>40650</v>
      </c>
      <c r="W50" s="128">
        <f t="shared" si="3"/>
        <v>687973</v>
      </c>
      <c r="X50" s="103">
        <v>12922</v>
      </c>
      <c r="Y50" s="128">
        <f t="shared" si="4"/>
        <v>448779</v>
      </c>
      <c r="Z50" s="287"/>
      <c r="AA50" s="288"/>
      <c r="AB50" s="105">
        <v>5121</v>
      </c>
      <c r="AC50" s="128">
        <f t="shared" si="5"/>
        <v>285744</v>
      </c>
    </row>
    <row r="51" spans="1:29" x14ac:dyDescent="0.25">
      <c r="A51" s="348">
        <v>46291</v>
      </c>
      <c r="B51" s="177"/>
      <c r="C51" s="177"/>
      <c r="D51" s="177">
        <v>32332</v>
      </c>
      <c r="E51" s="177">
        <v>551604</v>
      </c>
      <c r="F51" s="187" t="s">
        <v>8</v>
      </c>
      <c r="G51" s="187" t="s">
        <v>8</v>
      </c>
      <c r="H51" s="187">
        <v>20378</v>
      </c>
      <c r="I51" s="187">
        <v>618421</v>
      </c>
      <c r="J51" s="187" t="s">
        <v>8</v>
      </c>
      <c r="K51" s="187" t="s">
        <v>8</v>
      </c>
      <c r="L51" s="146" t="s">
        <v>8</v>
      </c>
      <c r="M51" s="299" t="s">
        <v>8</v>
      </c>
      <c r="N51" s="286"/>
      <c r="O51" s="282"/>
      <c r="P51" s="147">
        <v>20573</v>
      </c>
      <c r="Q51" s="113">
        <v>392475</v>
      </c>
      <c r="R51" s="296"/>
      <c r="S51" s="306"/>
      <c r="T51" s="109" t="s">
        <v>8</v>
      </c>
      <c r="U51" s="110" t="s">
        <v>8</v>
      </c>
      <c r="V51" s="102">
        <f>W51-W50</f>
        <v>48843</v>
      </c>
      <c r="W51" s="128">
        <v>736816</v>
      </c>
      <c r="X51" s="103">
        <v>8970</v>
      </c>
      <c r="Y51" s="128">
        <f t="shared" si="4"/>
        <v>457749</v>
      </c>
      <c r="Z51" s="287"/>
      <c r="AA51" s="288"/>
      <c r="AB51" s="105">
        <v>336</v>
      </c>
      <c r="AC51" s="128">
        <f t="shared" si="5"/>
        <v>286080</v>
      </c>
    </row>
    <row r="52" spans="1:29" x14ac:dyDescent="0.25">
      <c r="A52" s="348">
        <v>46298</v>
      </c>
      <c r="B52" s="177"/>
      <c r="C52" s="177"/>
      <c r="D52" s="177">
        <v>27751</v>
      </c>
      <c r="E52" s="177">
        <v>579355</v>
      </c>
      <c r="F52" s="187" t="s">
        <v>8</v>
      </c>
      <c r="G52" s="187" t="s">
        <v>8</v>
      </c>
      <c r="H52" s="187">
        <v>9908</v>
      </c>
      <c r="I52" s="187">
        <v>628329</v>
      </c>
      <c r="J52" s="187" t="s">
        <v>8</v>
      </c>
      <c r="K52" s="187" t="s">
        <v>8</v>
      </c>
      <c r="L52" s="146" t="s">
        <v>8</v>
      </c>
      <c r="M52" s="299" t="s">
        <v>8</v>
      </c>
      <c r="N52" s="286"/>
      <c r="O52" s="282"/>
      <c r="P52" s="109" t="s">
        <v>8</v>
      </c>
      <c r="Q52" s="110" t="s">
        <v>8</v>
      </c>
      <c r="R52" s="297"/>
      <c r="S52" s="307"/>
      <c r="T52" s="109" t="s">
        <v>8</v>
      </c>
      <c r="U52" s="110" t="s">
        <v>8</v>
      </c>
      <c r="V52" s="286"/>
      <c r="W52" s="282"/>
      <c r="X52" s="103">
        <v>5225</v>
      </c>
      <c r="Y52" s="128">
        <f t="shared" si="4"/>
        <v>462974</v>
      </c>
      <c r="Z52" s="289"/>
      <c r="AA52" s="290"/>
      <c r="AB52" s="289"/>
      <c r="AC52" s="293"/>
    </row>
    <row r="53" spans="1:29" ht="15.6" thickBot="1" x14ac:dyDescent="0.3">
      <c r="A53" s="348">
        <v>46305</v>
      </c>
      <c r="B53" s="177"/>
      <c r="C53" s="177"/>
      <c r="D53" s="177">
        <v>21672</v>
      </c>
      <c r="E53" s="177">
        <v>601027</v>
      </c>
      <c r="F53" s="236">
        <v>238</v>
      </c>
      <c r="G53" s="236">
        <v>383316</v>
      </c>
      <c r="H53" s="124">
        <v>9788</v>
      </c>
      <c r="I53" s="125">
        <v>638117</v>
      </c>
      <c r="J53" s="180"/>
      <c r="K53" s="182"/>
      <c r="L53" s="123">
        <v>51553</v>
      </c>
      <c r="M53" s="115">
        <v>668930</v>
      </c>
      <c r="N53" s="283"/>
      <c r="O53" s="295"/>
      <c r="P53" s="123">
        <v>11586</v>
      </c>
      <c r="Q53" s="115">
        <v>404061</v>
      </c>
      <c r="R53" s="283"/>
      <c r="S53" s="295"/>
      <c r="T53" s="109" t="s">
        <v>8</v>
      </c>
      <c r="U53" s="110" t="s">
        <v>8</v>
      </c>
      <c r="V53" s="286"/>
      <c r="W53" s="282"/>
      <c r="X53" s="111">
        <v>6657</v>
      </c>
      <c r="Y53" s="128">
        <f t="shared" si="4"/>
        <v>469631</v>
      </c>
      <c r="Z53" s="291"/>
      <c r="AA53" s="292"/>
      <c r="AB53" s="294"/>
      <c r="AC53" s="293"/>
    </row>
    <row r="54" spans="1:29" ht="15.6" thickBot="1" x14ac:dyDescent="0.3">
      <c r="A54" s="348">
        <v>46312</v>
      </c>
      <c r="B54" s="177"/>
      <c r="C54" s="177"/>
      <c r="D54" s="177"/>
      <c r="E54" s="177"/>
      <c r="F54" s="277"/>
      <c r="G54" s="277"/>
      <c r="H54" s="278"/>
      <c r="I54" s="278"/>
      <c r="J54" s="189">
        <v>23546</v>
      </c>
      <c r="K54" s="190">
        <v>597907</v>
      </c>
      <c r="L54" s="124"/>
      <c r="M54" s="125"/>
      <c r="N54" s="303"/>
      <c r="O54" s="304"/>
      <c r="P54" s="303"/>
      <c r="Q54" s="329"/>
      <c r="R54" s="303"/>
      <c r="S54" s="304"/>
      <c r="T54" s="126">
        <v>5517</v>
      </c>
      <c r="U54" s="129">
        <v>432954</v>
      </c>
      <c r="V54" s="326"/>
      <c r="W54" s="327"/>
      <c r="X54" s="161">
        <v>233</v>
      </c>
      <c r="Y54" s="162">
        <f t="shared" si="4"/>
        <v>469864</v>
      </c>
      <c r="Z54" s="321"/>
      <c r="AA54" s="292"/>
      <c r="AB54" s="322"/>
      <c r="AC54" s="323"/>
    </row>
    <row r="55" spans="1:29" ht="15.6" thickBot="1" x14ac:dyDescent="0.3">
      <c r="A55" s="348">
        <v>46319</v>
      </c>
      <c r="B55" s="177"/>
      <c r="C55" s="177"/>
      <c r="D55" s="177"/>
      <c r="E55" s="177"/>
      <c r="F55" s="334"/>
      <c r="G55" s="298"/>
      <c r="H55" s="298"/>
      <c r="I55" s="298"/>
      <c r="J55" s="279"/>
      <c r="K55" s="280"/>
      <c r="L55" s="300"/>
      <c r="M55" s="281"/>
      <c r="N55" s="301"/>
      <c r="O55" s="302"/>
      <c r="P55" s="301"/>
      <c r="Q55" s="328"/>
      <c r="R55" s="301"/>
      <c r="S55" s="302"/>
      <c r="T55" s="284"/>
      <c r="U55" s="285"/>
      <c r="V55" s="324"/>
      <c r="W55" s="325"/>
      <c r="X55" s="316"/>
      <c r="Y55" s="285"/>
      <c r="Z55" s="317"/>
      <c r="AA55" s="318"/>
      <c r="AB55" s="319"/>
      <c r="AC55" s="320"/>
    </row>
    <row r="56" spans="1:29" x14ac:dyDescent="0.25">
      <c r="A56" s="232"/>
      <c r="B56" s="232"/>
      <c r="C56" s="349"/>
      <c r="D56" s="232"/>
      <c r="E56" s="232"/>
    </row>
    <row r="57" spans="1:29" x14ac:dyDescent="0.25">
      <c r="A57" s="232"/>
      <c r="B57" s="232"/>
      <c r="C57" s="232"/>
      <c r="D57" s="232"/>
      <c r="E57" s="232"/>
      <c r="H57" s="235"/>
      <c r="I57" s="235"/>
    </row>
    <row r="58" spans="1:29" x14ac:dyDescent="0.25">
      <c r="A58" s="232"/>
      <c r="B58" s="232"/>
      <c r="C58" s="232"/>
      <c r="D58" s="232"/>
      <c r="E58" s="232"/>
    </row>
    <row r="59" spans="1:29" x14ac:dyDescent="0.25">
      <c r="A59" s="232"/>
      <c r="B59" s="232"/>
      <c r="C59" s="232"/>
      <c r="D59" s="232"/>
      <c r="E59" s="232"/>
    </row>
  </sheetData>
  <mergeCells count="31">
    <mergeCell ref="D5:E5"/>
    <mergeCell ref="D34:E34"/>
    <mergeCell ref="F5:G5"/>
    <mergeCell ref="F34:G34"/>
    <mergeCell ref="H34:I34"/>
    <mergeCell ref="AF5:AG5"/>
    <mergeCell ref="J5:K5"/>
    <mergeCell ref="J34:K34"/>
    <mergeCell ref="H5:I5"/>
    <mergeCell ref="P34:Q34"/>
    <mergeCell ref="N34:O34"/>
    <mergeCell ref="P5:Q5"/>
    <mergeCell ref="N5:O5"/>
    <mergeCell ref="L5:M5"/>
    <mergeCell ref="L34:M34"/>
    <mergeCell ref="B5:C5"/>
    <mergeCell ref="B34:C34"/>
    <mergeCell ref="AX5:AY5"/>
    <mergeCell ref="R34:S34"/>
    <mergeCell ref="T34:U34"/>
    <mergeCell ref="AB34:AC34"/>
    <mergeCell ref="AH5:AI5"/>
    <mergeCell ref="AJ5:AK5"/>
    <mergeCell ref="AP5:AQ5"/>
    <mergeCell ref="AR5:AS5"/>
    <mergeCell ref="AT5:AU5"/>
    <mergeCell ref="AV5:AW5"/>
    <mergeCell ref="R5:S5"/>
    <mergeCell ref="T5:U5"/>
    <mergeCell ref="AB5:AC5"/>
    <mergeCell ref="AD5:AE5"/>
  </mergeCells>
  <phoneticPr fontId="7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"/>
  <sheetViews>
    <sheetView workbookViewId="0">
      <selection activeCell="B10" sqref="B10"/>
    </sheetView>
  </sheetViews>
  <sheetFormatPr defaultRowHeight="15" x14ac:dyDescent="0.25"/>
  <cols>
    <col min="1" max="1" width="17.90625" style="90" customWidth="1"/>
    <col min="2" max="2" width="17.453125" style="116" customWidth="1"/>
    <col min="3" max="3" width="15.08984375" style="116" customWidth="1"/>
    <col min="4" max="4" width="20" style="116" customWidth="1"/>
  </cols>
  <sheetData>
    <row r="2" spans="2:3" x14ac:dyDescent="0.25">
      <c r="B2" s="117"/>
      <c r="C2" s="118"/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Ramme</dc:creator>
  <cp:keywords/>
  <dc:description/>
  <cp:lastModifiedBy>Karen Moreno</cp:lastModifiedBy>
  <cp:revision/>
  <dcterms:created xsi:type="dcterms:W3CDTF">2018-07-08T18:08:00Z</dcterms:created>
  <dcterms:modified xsi:type="dcterms:W3CDTF">2026-07-12T14:39:33Z</dcterms:modified>
  <cp:category/>
  <cp:contentStatus/>
</cp:coreProperties>
</file>