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la\OneDrive\Documentos\CONTABILIDAD PAULA\ESCRITORIO PAULA CALDERON\PAGINA WEB PUBLICAR\"/>
    </mc:Choice>
  </mc:AlternateContent>
  <xr:revisionPtr revIDLastSave="0" documentId="8_{BBAF7540-1DB9-463A-80F1-74AAA658A412}" xr6:coauthVersionLast="47" xr6:coauthVersionMax="47" xr10:uidLastSave="{00000000-0000-0000-0000-000000000000}"/>
  <bookViews>
    <workbookView xWindow="1470" yWindow="1470" windowWidth="21600" windowHeight="1390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25" i="1" l="1"/>
  <c r="E25" i="1" s="1"/>
  <c r="C24" i="1"/>
  <c r="E24" i="1" s="1"/>
  <c r="C23" i="1"/>
  <c r="E23" i="1" s="1"/>
  <c r="C21" i="1"/>
  <c r="E21" i="1" s="1"/>
  <c r="C18" i="1"/>
  <c r="E18" i="1" s="1"/>
  <c r="C17" i="1"/>
  <c r="C20" i="1" s="1"/>
  <c r="E20" i="1" s="1"/>
  <c r="C16" i="1"/>
  <c r="E16" i="1" s="1"/>
  <c r="C19" i="1" l="1"/>
  <c r="E19" i="1" s="1"/>
  <c r="E17" i="1"/>
  <c r="C22" i="1"/>
  <c r="E22" i="1" s="1"/>
  <c r="E28" i="1" l="1"/>
  <c r="E30" i="1" s="1"/>
</calcChain>
</file>

<file path=xl/sharedStrings.xml><?xml version="1.0" encoding="utf-8"?>
<sst xmlns="http://schemas.openxmlformats.org/spreadsheetml/2006/main" count="18" uniqueCount="18">
  <si>
    <t>CALCULO MATERIALES  MUROS EN DRYWALL</t>
  </si>
  <si>
    <t>INGRESE CANTIDAD DE METROS CUADRADOS:</t>
  </si>
  <si>
    <t>REFERENCIA</t>
  </si>
  <si>
    <t>CANTIDAD</t>
  </si>
  <si>
    <t>TORNILLO  6X1" PUNTA AGUDA</t>
  </si>
  <si>
    <t>TORNILLO  7X7/16" PUNTA AGUDA</t>
  </si>
  <si>
    <t>CINTA PAPEL X 75 METROS</t>
  </si>
  <si>
    <t>LIJA  150</t>
  </si>
  <si>
    <t>TOTAL</t>
  </si>
  <si>
    <t>MT</t>
  </si>
  <si>
    <t>INGRESE ACA EL PRECIO ACTUAL</t>
  </si>
  <si>
    <t>VALOR TOTAL</t>
  </si>
  <si>
    <t>CHAZO PUNTILLA 1/4" X 1 1/4"</t>
  </si>
  <si>
    <t>PARAL BASE 6 CALIBRE 0.40 X 2,44 METROS</t>
  </si>
  <si>
    <t>CANAL BASE 6 CALIBRE 0.40 X 2,44 METROS</t>
  </si>
  <si>
    <t>LAMINA DRYWALL 1,22X2,44 GYPLAC 1/2"</t>
  </si>
  <si>
    <t>MASILLA GYPLAC X  GALON</t>
  </si>
  <si>
    <t>PINTUPABON X GALON TIPO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</si>
</sst>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8"/>
      <color theme="1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4" fontId="0" fillId="0" borderId="0" xfId="0" applyNumberFormat="1"/>
    <xf numFmtId="0" fontId="5" fillId="0" borderId="0" xfId="0" applyFont="1"/>
    <xf numFmtId="3" fontId="0" fillId="0" borderId="0" xfId="0" applyNumberFormat="1"/>
    <xf numFmtId="4" fontId="5" fillId="2" borderId="0" xfId="0" applyNumberFormat="1" applyFont="1" applyFill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164" fontId="7" fillId="0" borderId="0" xfId="1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/>
    <xf numFmtId="4" fontId="5" fillId="0" borderId="0" xfId="0" applyNumberFormat="1" applyFont="1"/>
    <xf numFmtId="164" fontId="5" fillId="0" borderId="0" xfId="1" applyNumberFormat="1" applyFont="1"/>
    <xf numFmtId="164" fontId="6" fillId="0" borderId="0" xfId="0" applyNumberFormat="1" applyFont="1"/>
    <xf numFmtId="3" fontId="5" fillId="0" borderId="0" xfId="0" applyNumberFormat="1" applyFont="1"/>
    <xf numFmtId="3" fontId="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/>
    </xf>
    <xf numFmtId="164" fontId="7" fillId="0" borderId="0" xfId="1" applyNumberFormat="1" applyFont="1" applyBorder="1" applyAlignment="1"/>
    <xf numFmtId="165" fontId="7" fillId="0" borderId="0" xfId="1" applyNumberFormat="1" applyFont="1"/>
    <xf numFmtId="165" fontId="7" fillId="0" borderId="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/>
    <xf numFmtId="0" fontId="4" fillId="0" borderId="0" xfId="0" applyFont="1" applyAlignment="1">
      <alignment horizontal="center"/>
    </xf>
    <xf numFmtId="3" fontId="6" fillId="0" borderId="0" xfId="0" applyNumberFormat="1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1"/>
  <sheetViews>
    <sheetView tabSelected="1" topLeftCell="A4" workbookViewId="0">
      <selection activeCell="D10" sqref="D10"/>
    </sheetView>
  </sheetViews>
  <sheetFormatPr baseColWidth="10" defaultRowHeight="15" x14ac:dyDescent="0.25"/>
  <cols>
    <col min="1" max="1" width="4.7109375" customWidth="1"/>
    <col min="2" max="2" width="49.5703125" customWidth="1"/>
    <col min="3" max="3" width="12.7109375" bestFit="1" customWidth="1"/>
    <col min="4" max="4" width="23.5703125" customWidth="1"/>
    <col min="5" max="5" width="19.42578125" customWidth="1"/>
    <col min="6" max="6" width="12.140625" bestFit="1" customWidth="1"/>
    <col min="7" max="7" width="15.140625" customWidth="1"/>
  </cols>
  <sheetData>
    <row r="2" spans="2:7" ht="19.5" x14ac:dyDescent="0.25">
      <c r="B2" s="1"/>
      <c r="C2" s="2"/>
      <c r="D2" s="2"/>
      <c r="E2" s="2"/>
      <c r="F2" s="2"/>
    </row>
    <row r="3" spans="2:7" ht="19.5" x14ac:dyDescent="0.25">
      <c r="B3" s="1"/>
      <c r="C3" s="2"/>
      <c r="D3" s="2"/>
      <c r="E3" s="2"/>
      <c r="F3" s="2"/>
    </row>
    <row r="4" spans="2:7" ht="19.5" x14ac:dyDescent="0.25">
      <c r="B4" s="28" t="s">
        <v>0</v>
      </c>
      <c r="C4" s="28"/>
      <c r="D4" s="28"/>
      <c r="E4" s="28"/>
      <c r="F4" s="2"/>
    </row>
    <row r="5" spans="2:7" ht="19.5" x14ac:dyDescent="0.25">
      <c r="B5" s="3"/>
      <c r="C5" s="2"/>
      <c r="D5" s="2"/>
      <c r="E5" s="2"/>
      <c r="F5" s="2"/>
    </row>
    <row r="7" spans="2:7" x14ac:dyDescent="0.25">
      <c r="D7" s="4"/>
      <c r="E7" s="4"/>
    </row>
    <row r="8" spans="2:7" x14ac:dyDescent="0.25">
      <c r="D8" s="4"/>
      <c r="E8" s="4"/>
    </row>
    <row r="9" spans="2:7" x14ac:dyDescent="0.25">
      <c r="D9" s="4"/>
      <c r="E9" s="4"/>
    </row>
    <row r="10" spans="2:7" ht="15.75" x14ac:dyDescent="0.25">
      <c r="B10" s="5" t="s">
        <v>1</v>
      </c>
      <c r="C10" s="6"/>
      <c r="D10" s="7">
        <v>60</v>
      </c>
      <c r="E10" s="4"/>
    </row>
    <row r="11" spans="2:7" x14ac:dyDescent="0.25">
      <c r="C11" s="6"/>
      <c r="D11" s="4"/>
      <c r="E11" s="4"/>
    </row>
    <row r="12" spans="2:7" x14ac:dyDescent="0.25">
      <c r="C12" s="6"/>
      <c r="D12" s="4"/>
      <c r="E12" s="4"/>
    </row>
    <row r="13" spans="2:7" x14ac:dyDescent="0.25">
      <c r="B13" s="8" t="s">
        <v>2</v>
      </c>
      <c r="C13" s="6"/>
      <c r="D13" s="29" t="s">
        <v>10</v>
      </c>
      <c r="E13" s="6"/>
    </row>
    <row r="14" spans="2:7" x14ac:dyDescent="0.25">
      <c r="C14" s="9" t="s">
        <v>3</v>
      </c>
      <c r="D14" s="29"/>
      <c r="E14" s="22" t="s">
        <v>11</v>
      </c>
    </row>
    <row r="15" spans="2:7" x14ac:dyDescent="0.25">
      <c r="C15" s="9"/>
      <c r="D15" s="21"/>
      <c r="E15" s="9"/>
    </row>
    <row r="16" spans="2:7" x14ac:dyDescent="0.25">
      <c r="B16" s="10" t="s">
        <v>15</v>
      </c>
      <c r="C16" s="10">
        <f>ROUNDUP(D10*0.71,0)</f>
        <v>43</v>
      </c>
      <c r="D16" s="24">
        <v>46100</v>
      </c>
      <c r="E16" s="11">
        <f>+C16*D16</f>
        <v>1982300</v>
      </c>
      <c r="F16" s="12"/>
      <c r="G16" s="12"/>
    </row>
    <row r="17" spans="2:9" x14ac:dyDescent="0.25">
      <c r="B17" s="10" t="s">
        <v>13</v>
      </c>
      <c r="C17" s="10">
        <f>ROUNDUP(D10*0.77,0)</f>
        <v>47</v>
      </c>
      <c r="D17" s="24">
        <v>7700</v>
      </c>
      <c r="E17" s="11">
        <f t="shared" ref="E17:E21" si="0">+C17*D17</f>
        <v>361900</v>
      </c>
      <c r="F17" s="12"/>
      <c r="G17" s="12"/>
    </row>
    <row r="18" spans="2:9" x14ac:dyDescent="0.25">
      <c r="B18" s="10" t="s">
        <v>14</v>
      </c>
      <c r="C18" s="10">
        <f>ROUND(D10*0.34,0)</f>
        <v>20</v>
      </c>
      <c r="D18" s="24">
        <v>6700</v>
      </c>
      <c r="E18" s="11">
        <f t="shared" si="0"/>
        <v>134000</v>
      </c>
      <c r="F18" s="12"/>
      <c r="G18" s="12"/>
    </row>
    <row r="19" spans="2:9" x14ac:dyDescent="0.25">
      <c r="B19" s="10" t="s">
        <v>4</v>
      </c>
      <c r="C19" s="10">
        <f>+C16*32</f>
        <v>1376</v>
      </c>
      <c r="D19" s="24">
        <v>50</v>
      </c>
      <c r="E19" s="11">
        <f t="shared" si="0"/>
        <v>68800</v>
      </c>
      <c r="F19" s="12"/>
      <c r="G19" s="13"/>
      <c r="H19" s="13"/>
      <c r="I19" s="13"/>
    </row>
    <row r="20" spans="2:9" x14ac:dyDescent="0.25">
      <c r="B20" s="10" t="s">
        <v>5</v>
      </c>
      <c r="C20" s="10">
        <f>+C17*6</f>
        <v>282</v>
      </c>
      <c r="D20" s="24">
        <v>50</v>
      </c>
      <c r="E20" s="11">
        <f t="shared" si="0"/>
        <v>14100</v>
      </c>
      <c r="F20" s="12"/>
      <c r="G20" s="13"/>
      <c r="H20" s="13"/>
      <c r="I20" s="13"/>
    </row>
    <row r="21" spans="2:9" ht="15.75" x14ac:dyDescent="0.25">
      <c r="B21" s="14" t="s">
        <v>6</v>
      </c>
      <c r="C21" s="23">
        <f>ROUNDUP(D10*2/60,0)</f>
        <v>2</v>
      </c>
      <c r="D21" s="25">
        <v>9500</v>
      </c>
      <c r="E21" s="11">
        <f t="shared" si="0"/>
        <v>19000</v>
      </c>
      <c r="F21" s="12"/>
      <c r="G21" s="13"/>
    </row>
    <row r="22" spans="2:9" x14ac:dyDescent="0.25">
      <c r="B22" s="10" t="s">
        <v>12</v>
      </c>
      <c r="C22" s="10">
        <f>+C18*5</f>
        <v>100</v>
      </c>
      <c r="D22" s="24">
        <v>197</v>
      </c>
      <c r="E22" s="11">
        <f>+C22*D22</f>
        <v>19700</v>
      </c>
      <c r="F22" s="12"/>
    </row>
    <row r="23" spans="2:9" ht="16.5" customHeight="1" x14ac:dyDescent="0.25">
      <c r="B23" s="15" t="s">
        <v>16</v>
      </c>
      <c r="C23" s="10">
        <f>ROUNDUP(D10*2/6,0)</f>
        <v>20</v>
      </c>
      <c r="D23" s="26">
        <v>18000</v>
      </c>
      <c r="E23" s="11">
        <f>+C23*D23</f>
        <v>360000</v>
      </c>
      <c r="F23" s="12"/>
      <c r="G23" s="13"/>
      <c r="H23" s="13"/>
      <c r="I23" s="13"/>
    </row>
    <row r="24" spans="2:9" x14ac:dyDescent="0.25">
      <c r="B24" s="16" t="s">
        <v>17</v>
      </c>
      <c r="C24" s="23">
        <f>ROUNDUP(D10*2/24,0)</f>
        <v>5</v>
      </c>
      <c r="D24" s="27">
        <v>39600</v>
      </c>
      <c r="E24" s="11">
        <f t="shared" ref="E24" si="1">+C24*D24</f>
        <v>198000</v>
      </c>
      <c r="F24" s="12"/>
    </row>
    <row r="25" spans="2:9" x14ac:dyDescent="0.25">
      <c r="B25" s="10" t="s">
        <v>7</v>
      </c>
      <c r="C25" s="10">
        <f>ROUNDUP(D10*2/7,0)</f>
        <v>18</v>
      </c>
      <c r="D25" s="24">
        <v>1700</v>
      </c>
      <c r="E25" s="11">
        <f>+C25*D25</f>
        <v>30600</v>
      </c>
      <c r="F25" s="12"/>
      <c r="G25" s="13"/>
    </row>
    <row r="26" spans="2:9" x14ac:dyDescent="0.25">
      <c r="B26" s="10"/>
      <c r="C26" s="10"/>
      <c r="D26" s="11"/>
      <c r="E26" s="11"/>
      <c r="F26" s="12"/>
      <c r="G26" s="13"/>
    </row>
    <row r="27" spans="2:9" x14ac:dyDescent="0.25">
      <c r="B27" s="10"/>
      <c r="C27" s="10"/>
      <c r="D27" s="11"/>
      <c r="E27" s="11"/>
      <c r="F27" s="12"/>
      <c r="G27" s="13"/>
    </row>
    <row r="28" spans="2:9" ht="15.75" x14ac:dyDescent="0.25">
      <c r="D28" s="17" t="s">
        <v>8</v>
      </c>
      <c r="E28" s="17">
        <f>SUM(E16:E25)</f>
        <v>3188400</v>
      </c>
      <c r="F28" s="18"/>
      <c r="G28" s="19"/>
    </row>
    <row r="29" spans="2:9" x14ac:dyDescent="0.25">
      <c r="D29" s="4"/>
      <c r="E29" s="4"/>
      <c r="F29" s="12"/>
      <c r="G29" s="10"/>
    </row>
    <row r="30" spans="2:9" ht="15.75" x14ac:dyDescent="0.25">
      <c r="D30" s="17" t="s">
        <v>9</v>
      </c>
      <c r="E30" s="20">
        <f>+E28/D10</f>
        <v>53140</v>
      </c>
      <c r="F30" s="12"/>
    </row>
    <row r="31" spans="2:9" x14ac:dyDescent="0.25">
      <c r="D31" s="4"/>
      <c r="E31" s="4"/>
    </row>
  </sheetData>
  <protectedRanges>
    <protectedRange sqref="D10" name="Rango3_1"/>
    <protectedRange sqref="D22 D25:D27 D16:D20" name="Rango1_1"/>
  </protectedRanges>
  <mergeCells count="2">
    <mergeCell ref="B4:E4"/>
    <mergeCell ref="D13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Torres</dc:creator>
  <cp:lastModifiedBy>GERMAN TORRES</cp:lastModifiedBy>
  <dcterms:created xsi:type="dcterms:W3CDTF">2015-11-25T14:38:42Z</dcterms:created>
  <dcterms:modified xsi:type="dcterms:W3CDTF">2025-07-21T19:54:25Z</dcterms:modified>
</cp:coreProperties>
</file>