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sla\OneDrive\Documentos\CONTABILIDAD PAULA\ESCRITORIO PAULA CALDERON\PAGINA WEB PUBLICAR\"/>
    </mc:Choice>
  </mc:AlternateContent>
  <xr:revisionPtr revIDLastSave="0" documentId="8_{741A9CF7-1FDA-47CC-8BAA-FB8F9CF53230}" xr6:coauthVersionLast="47" xr6:coauthVersionMax="47" xr10:uidLastSave="{00000000-0000-0000-0000-000000000000}"/>
  <bookViews>
    <workbookView xWindow="1125" yWindow="1125" windowWidth="21600" windowHeight="13905" xr2:uid="{00000000-000D-0000-FFFF-FFFF00000000}"/>
  </bookViews>
  <sheets>
    <sheet name="ORIGINAL" sheetId="1" r:id="rId1"/>
  </sheets>
  <calcPr calcId="191029"/>
</workbook>
</file>

<file path=xl/calcChain.xml><?xml version="1.0" encoding="utf-8"?>
<calcChain xmlns="http://schemas.openxmlformats.org/spreadsheetml/2006/main">
  <c r="C23" i="1" l="1"/>
  <c r="C22" i="1"/>
  <c r="C21" i="1"/>
  <c r="C19" i="1"/>
  <c r="C20" i="1"/>
  <c r="C16" i="1"/>
  <c r="C15" i="1"/>
  <c r="C14" i="1"/>
  <c r="C13" i="1"/>
  <c r="E16" i="1" l="1"/>
  <c r="E13" i="1"/>
  <c r="E20" i="1"/>
  <c r="E23" i="1"/>
  <c r="E19" i="1"/>
  <c r="E15" i="1"/>
  <c r="E21" i="1"/>
  <c r="E22" i="1"/>
  <c r="E14" i="1"/>
  <c r="C17" i="1"/>
  <c r="E17" i="1" l="1"/>
  <c r="C18" i="1"/>
  <c r="E18" i="1" l="1"/>
  <c r="E26" i="1" s="1"/>
  <c r="E29" i="1" s="1"/>
</calcChain>
</file>

<file path=xl/sharedStrings.xml><?xml version="1.0" encoding="utf-8"?>
<sst xmlns="http://schemas.openxmlformats.org/spreadsheetml/2006/main" count="21" uniqueCount="21">
  <si>
    <t xml:space="preserve"> </t>
  </si>
  <si>
    <t>REFERENCIA</t>
  </si>
  <si>
    <t>CANTIDAD</t>
  </si>
  <si>
    <t>LIJA  150</t>
  </si>
  <si>
    <t>INGRESE ACA EL PRECIO ACTUAL</t>
  </si>
  <si>
    <t>VALOR METRO CUADRADO MATERIALES</t>
  </si>
  <si>
    <t>INGRESE CANTIDAD DE METROS CUADRADOS:</t>
  </si>
  <si>
    <t>TOTAL GENERAL</t>
  </si>
  <si>
    <t>TORNILLO  6X1" PUNTA AGUDA</t>
  </si>
  <si>
    <t>TORNILLO  7X7/16" PUNTA AGUDA</t>
  </si>
  <si>
    <t>M2</t>
  </si>
  <si>
    <t>VALOR TOTAL</t>
  </si>
  <si>
    <t>CINTA PAPEL X 75 METROS</t>
  </si>
  <si>
    <t>CLAVO CONCRETO 1" LIBRA</t>
  </si>
  <si>
    <t>CALCULO MATERIALES  CIELO RASO EN DRYWALL</t>
  </si>
  <si>
    <t>OMEGA CALIBRE 0.38 X 2,44 MTS</t>
  </si>
  <si>
    <t>VIGUETA CALIBRE 0.38 X 2,44 METROS</t>
  </si>
  <si>
    <t>ANGULO CALIBRE 0.38 X 2 X 3 X  2,44 METROS</t>
  </si>
  <si>
    <t>LAMINA DRYWALL 1,22X2,44 GYPLAC 1/2"</t>
  </si>
  <si>
    <t>MASILLA GYPLAC  X  GALON</t>
  </si>
  <si>
    <t>PINTUPABON X GALON TIPO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</si>
</sst>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;[Red]#,##0"/>
    <numFmt numFmtId="165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Tahoma"/>
      <family val="2"/>
    </font>
    <font>
      <b/>
      <sz val="16"/>
      <color theme="1"/>
      <name val="Tahoma"/>
      <family val="2"/>
    </font>
    <font>
      <sz val="11"/>
      <color theme="1"/>
      <name val="Tahoma"/>
      <family val="2"/>
    </font>
    <font>
      <b/>
      <sz val="12"/>
      <color theme="1"/>
      <name val="Tahoma"/>
      <family val="2"/>
    </font>
    <font>
      <b/>
      <sz val="11"/>
      <color theme="1"/>
      <name val="Tahoma"/>
      <family val="2"/>
    </font>
    <font>
      <b/>
      <sz val="8"/>
      <color theme="1"/>
      <name val="Tahoma"/>
      <family val="2"/>
    </font>
    <font>
      <sz val="12"/>
      <color theme="1"/>
      <name val="Arial"/>
      <family val="2"/>
    </font>
    <font>
      <u/>
      <sz val="8"/>
      <color theme="10"/>
      <name val="Tahoma"/>
      <family val="2"/>
    </font>
    <font>
      <sz val="11"/>
      <color theme="1"/>
      <name val="Arial"/>
      <family val="2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</cellStyleXfs>
  <cellXfs count="32">
    <xf numFmtId="0" fontId="0" fillId="0" borderId="0" xfId="0"/>
    <xf numFmtId="0" fontId="2" fillId="0" borderId="0" xfId="0" applyFont="1"/>
    <xf numFmtId="3" fontId="2" fillId="0" borderId="0" xfId="0" applyNumberFormat="1" applyFont="1"/>
    <xf numFmtId="3" fontId="0" fillId="0" borderId="0" xfId="0" applyNumberFormat="1"/>
    <xf numFmtId="0" fontId="4" fillId="0" borderId="0" xfId="0" applyFont="1" applyAlignment="1">
      <alignment horizontal="right"/>
    </xf>
    <xf numFmtId="0" fontId="5" fillId="0" borderId="0" xfId="0" applyFont="1"/>
    <xf numFmtId="3" fontId="5" fillId="0" borderId="0" xfId="0" applyNumberFormat="1" applyFont="1"/>
    <xf numFmtId="0" fontId="6" fillId="0" borderId="0" xfId="0" applyFont="1"/>
    <xf numFmtId="3" fontId="6" fillId="0" borderId="0" xfId="0" applyNumberFormat="1" applyFont="1"/>
    <xf numFmtId="0" fontId="4" fillId="0" borderId="0" xfId="0" applyFont="1"/>
    <xf numFmtId="164" fontId="4" fillId="0" borderId="0" xfId="0" applyNumberFormat="1" applyFont="1"/>
    <xf numFmtId="165" fontId="4" fillId="0" borderId="0" xfId="1" applyNumberFormat="1" applyFont="1" applyAlignment="1">
      <alignment horizontal="right"/>
    </xf>
    <xf numFmtId="3" fontId="4" fillId="0" borderId="0" xfId="0" applyNumberFormat="1" applyFont="1"/>
    <xf numFmtId="3" fontId="7" fillId="0" borderId="0" xfId="0" applyNumberFormat="1" applyFont="1"/>
    <xf numFmtId="0" fontId="7" fillId="0" borderId="0" xfId="0" applyFont="1"/>
    <xf numFmtId="0" fontId="8" fillId="0" borderId="0" xfId="0" applyFont="1" applyAlignment="1">
      <alignment horizontal="right"/>
    </xf>
    <xf numFmtId="4" fontId="0" fillId="0" borderId="0" xfId="0" applyNumberFormat="1"/>
    <xf numFmtId="0" fontId="9" fillId="0" borderId="0" xfId="2" applyAlignment="1" applyProtection="1"/>
    <xf numFmtId="4" fontId="6" fillId="0" borderId="0" xfId="0" applyNumberFormat="1" applyFont="1"/>
    <xf numFmtId="4" fontId="4" fillId="0" borderId="0" xfId="0" applyNumberFormat="1" applyFont="1"/>
    <xf numFmtId="4" fontId="5" fillId="0" borderId="0" xfId="0" applyNumberFormat="1" applyFont="1"/>
    <xf numFmtId="0" fontId="10" fillId="0" borderId="0" xfId="0" applyFont="1"/>
    <xf numFmtId="0" fontId="10" fillId="0" borderId="0" xfId="0" applyFont="1" applyAlignment="1">
      <alignment vertical="center" wrapText="1"/>
    </xf>
    <xf numFmtId="3" fontId="6" fillId="0" borderId="1" xfId="0" applyNumberFormat="1" applyFont="1" applyBorder="1"/>
    <xf numFmtId="3" fontId="11" fillId="0" borderId="0" xfId="0" applyNumberFormat="1" applyFont="1" applyAlignment="1">
      <alignment wrapText="1"/>
    </xf>
    <xf numFmtId="165" fontId="10" fillId="0" borderId="0" xfId="1" applyNumberFormat="1" applyFont="1" applyBorder="1" applyAlignment="1">
      <alignment horizontal="center" vertical="center" wrapText="1"/>
    </xf>
    <xf numFmtId="165" fontId="4" fillId="0" borderId="0" xfId="1" applyNumberFormat="1" applyFont="1" applyAlignment="1">
      <alignment horizontal="center" vertical="center"/>
    </xf>
    <xf numFmtId="165" fontId="10" fillId="0" borderId="0" xfId="1" applyNumberFormat="1" applyFont="1" applyBorder="1" applyAlignment="1">
      <alignment horizontal="center" vertical="center"/>
    </xf>
    <xf numFmtId="165" fontId="10" fillId="0" borderId="0" xfId="1" applyNumberFormat="1" applyFont="1" applyBorder="1" applyAlignment="1">
      <alignment vertical="center"/>
    </xf>
    <xf numFmtId="3" fontId="4" fillId="0" borderId="0" xfId="0" applyNumberFormat="1" applyFont="1" applyAlignment="1">
      <alignment vertical="center"/>
    </xf>
    <xf numFmtId="0" fontId="3" fillId="0" borderId="0" xfId="0" applyFont="1" applyAlignment="1">
      <alignment horizontal="center"/>
    </xf>
    <xf numFmtId="3" fontId="6" fillId="0" borderId="0" xfId="0" applyNumberFormat="1" applyFont="1" applyAlignment="1">
      <alignment horizontal="center" wrapText="1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53"/>
  <sheetViews>
    <sheetView tabSelected="1" topLeftCell="A12" workbookViewId="0">
      <selection activeCell="D22" sqref="D22"/>
    </sheetView>
  </sheetViews>
  <sheetFormatPr baseColWidth="10" defaultRowHeight="15" x14ac:dyDescent="0.25"/>
  <cols>
    <col min="1" max="1" width="11.42578125" style="4"/>
    <col min="2" max="2" width="51.85546875" bestFit="1" customWidth="1"/>
    <col min="3" max="3" width="12.7109375" bestFit="1" customWidth="1"/>
    <col min="4" max="4" width="24.85546875" customWidth="1"/>
    <col min="5" max="5" width="16.28515625" customWidth="1"/>
  </cols>
  <sheetData>
    <row r="2" spans="1:6" ht="19.5" x14ac:dyDescent="0.25">
      <c r="A2"/>
      <c r="B2" s="30"/>
      <c r="C2" s="30"/>
      <c r="D2" s="30"/>
      <c r="E2" s="30"/>
      <c r="F2" s="2"/>
    </row>
    <row r="3" spans="1:6" ht="16.5" customHeight="1" x14ac:dyDescent="0.25">
      <c r="A3"/>
      <c r="C3" s="3"/>
      <c r="D3" s="3"/>
      <c r="E3" s="3"/>
      <c r="F3" s="3"/>
    </row>
    <row r="4" spans="1:6" ht="19.5" x14ac:dyDescent="0.25">
      <c r="A4"/>
      <c r="B4" s="30" t="s">
        <v>14</v>
      </c>
      <c r="C4" s="30"/>
      <c r="D4" s="30"/>
      <c r="E4" s="30"/>
      <c r="F4" s="3"/>
    </row>
    <row r="5" spans="1:6" ht="19.5" x14ac:dyDescent="0.25">
      <c r="A5"/>
      <c r="B5" s="1"/>
      <c r="C5" s="2"/>
      <c r="D5" s="2"/>
      <c r="E5" s="2"/>
      <c r="F5" s="3"/>
    </row>
    <row r="6" spans="1:6" x14ac:dyDescent="0.25">
      <c r="A6"/>
      <c r="C6" s="3"/>
      <c r="D6" s="3"/>
      <c r="E6" s="3"/>
      <c r="F6" s="3"/>
    </row>
    <row r="7" spans="1:6" ht="15" customHeight="1" x14ac:dyDescent="0.25">
      <c r="C7" s="3"/>
      <c r="D7" s="3"/>
      <c r="F7" s="3"/>
    </row>
    <row r="8" spans="1:6" ht="15.75" x14ac:dyDescent="0.25">
      <c r="B8" s="5" t="s">
        <v>6</v>
      </c>
      <c r="C8" s="3"/>
      <c r="D8" s="6">
        <v>100</v>
      </c>
      <c r="E8" s="24" t="s">
        <v>10</v>
      </c>
      <c r="F8" s="3"/>
    </row>
    <row r="9" spans="1:6" x14ac:dyDescent="0.25">
      <c r="C9" s="3"/>
      <c r="D9" s="3" t="s">
        <v>0</v>
      </c>
      <c r="E9" s="3"/>
      <c r="F9" s="3"/>
    </row>
    <row r="10" spans="1:6" x14ac:dyDescent="0.25">
      <c r="C10" s="3"/>
      <c r="D10" s="31" t="s">
        <v>4</v>
      </c>
      <c r="E10" s="3"/>
      <c r="F10" s="3"/>
    </row>
    <row r="11" spans="1:6" ht="29.25" customHeight="1" x14ac:dyDescent="0.25">
      <c r="B11" s="7" t="s">
        <v>1</v>
      </c>
      <c r="C11" s="8" t="s">
        <v>2</v>
      </c>
      <c r="D11" s="31"/>
      <c r="E11" s="8" t="s">
        <v>11</v>
      </c>
      <c r="F11" s="3"/>
    </row>
    <row r="12" spans="1:6" x14ac:dyDescent="0.25">
      <c r="C12" s="3"/>
      <c r="D12" s="3"/>
      <c r="E12" s="3"/>
      <c r="F12" s="3"/>
    </row>
    <row r="13" spans="1:6" x14ac:dyDescent="0.25">
      <c r="B13" s="9" t="s">
        <v>18</v>
      </c>
      <c r="C13" s="10">
        <f>ROUNDUP(D$8/2.97,0)</f>
        <v>34</v>
      </c>
      <c r="D13" s="26">
        <v>46100</v>
      </c>
      <c r="E13" s="12">
        <f t="shared" ref="E13:E23" si="0">+C13*D13</f>
        <v>1567400</v>
      </c>
      <c r="F13" s="3"/>
    </row>
    <row r="14" spans="1:6" s="14" customFormat="1" ht="14.25" x14ac:dyDescent="0.2">
      <c r="A14" s="4"/>
      <c r="B14" s="9" t="s">
        <v>15</v>
      </c>
      <c r="C14" s="12">
        <f>ROUNDUP(D$8*0.7,0)</f>
        <v>70</v>
      </c>
      <c r="D14" s="26">
        <v>4300</v>
      </c>
      <c r="E14" s="12">
        <f t="shared" si="0"/>
        <v>301000</v>
      </c>
      <c r="F14" s="13"/>
    </row>
    <row r="15" spans="1:6" x14ac:dyDescent="0.25">
      <c r="B15" s="9" t="s">
        <v>16</v>
      </c>
      <c r="C15" s="12">
        <f>ROUNDUP(D$8*0.5,0)</f>
        <v>50</v>
      </c>
      <c r="D15" s="26">
        <v>4300</v>
      </c>
      <c r="E15" s="12">
        <f t="shared" si="0"/>
        <v>215000</v>
      </c>
      <c r="F15" s="3"/>
    </row>
    <row r="16" spans="1:6" s="14" customFormat="1" ht="14.25" x14ac:dyDescent="0.2">
      <c r="A16" s="4"/>
      <c r="B16" s="9" t="s">
        <v>17</v>
      </c>
      <c r="C16" s="12">
        <f>ROUNDUP(D$8*0.55,0)</f>
        <v>55</v>
      </c>
      <c r="D16" s="26">
        <v>2800</v>
      </c>
      <c r="E16" s="12">
        <f t="shared" si="0"/>
        <v>154000</v>
      </c>
      <c r="F16" s="13"/>
    </row>
    <row r="17" spans="1:6" s="14" customFormat="1" ht="14.25" x14ac:dyDescent="0.2">
      <c r="A17" s="4"/>
      <c r="B17" s="9" t="s">
        <v>8</v>
      </c>
      <c r="C17" s="12">
        <f>+C13*32</f>
        <v>1088</v>
      </c>
      <c r="D17" s="26">
        <v>50</v>
      </c>
      <c r="E17" s="12">
        <f t="shared" si="0"/>
        <v>54400</v>
      </c>
      <c r="F17" s="13"/>
    </row>
    <row r="18" spans="1:6" s="14" customFormat="1" ht="14.25" x14ac:dyDescent="0.2">
      <c r="A18" s="4"/>
      <c r="B18" s="9" t="s">
        <v>9</v>
      </c>
      <c r="C18" s="12">
        <f>+C17/2</f>
        <v>544</v>
      </c>
      <c r="D18" s="26">
        <v>50</v>
      </c>
      <c r="E18" s="12">
        <f t="shared" si="0"/>
        <v>27200</v>
      </c>
      <c r="F18" s="13"/>
    </row>
    <row r="19" spans="1:6" ht="15.75" x14ac:dyDescent="0.25">
      <c r="A19" s="15"/>
      <c r="B19" s="21" t="s">
        <v>12</v>
      </c>
      <c r="C19" s="12">
        <f>ROUNDUP(D8/60,0)</f>
        <v>2</v>
      </c>
      <c r="D19" s="27">
        <v>9500</v>
      </c>
      <c r="E19" s="12">
        <f t="shared" si="0"/>
        <v>19000</v>
      </c>
      <c r="F19" s="16"/>
    </row>
    <row r="20" spans="1:6" x14ac:dyDescent="0.25">
      <c r="B20" s="9" t="s">
        <v>13</v>
      </c>
      <c r="C20" s="12">
        <f>ROUNDUP(D8/120,0)</f>
        <v>1</v>
      </c>
      <c r="D20" s="26">
        <v>9500</v>
      </c>
      <c r="E20" s="12">
        <f t="shared" si="0"/>
        <v>9500</v>
      </c>
      <c r="F20" s="3"/>
    </row>
    <row r="21" spans="1:6" x14ac:dyDescent="0.25">
      <c r="B21" s="22" t="s">
        <v>19</v>
      </c>
      <c r="C21" s="12">
        <f>ROUNDUP(D8/6,0)</f>
        <v>17</v>
      </c>
      <c r="D21" s="25">
        <v>18000</v>
      </c>
      <c r="E21" s="12">
        <f t="shared" si="0"/>
        <v>306000</v>
      </c>
      <c r="F21" s="3"/>
    </row>
    <row r="22" spans="1:6" ht="15.75" x14ac:dyDescent="0.25">
      <c r="A22" s="15"/>
      <c r="B22" s="21" t="s">
        <v>20</v>
      </c>
      <c r="C22" s="12">
        <f>ROUNDUP(D8/24,0)</f>
        <v>5</v>
      </c>
      <c r="D22" s="28">
        <v>39600</v>
      </c>
      <c r="E22" s="12">
        <f t="shared" si="0"/>
        <v>198000</v>
      </c>
      <c r="F22" s="3"/>
    </row>
    <row r="23" spans="1:6" x14ac:dyDescent="0.25">
      <c r="A23"/>
      <c r="B23" s="9" t="s">
        <v>3</v>
      </c>
      <c r="C23" s="12">
        <f>ROUNDUP(D8/7,0)</f>
        <v>15</v>
      </c>
      <c r="D23" s="29">
        <v>1700</v>
      </c>
      <c r="E23" s="12">
        <f t="shared" si="0"/>
        <v>25500</v>
      </c>
      <c r="F23" s="3"/>
    </row>
    <row r="24" spans="1:6" x14ac:dyDescent="0.25">
      <c r="A24"/>
      <c r="B24" s="9"/>
      <c r="C24" s="12"/>
      <c r="D24" s="12"/>
      <c r="E24" s="12"/>
      <c r="F24" s="3"/>
    </row>
    <row r="25" spans="1:6" ht="15.75" thickBot="1" x14ac:dyDescent="0.3">
      <c r="A25"/>
      <c r="B25" s="9"/>
      <c r="C25" s="12"/>
      <c r="D25" s="12"/>
      <c r="E25" s="12"/>
      <c r="F25" s="3"/>
    </row>
    <row r="26" spans="1:6" ht="15.75" thickBot="1" x14ac:dyDescent="0.3">
      <c r="A26"/>
      <c r="C26" s="3"/>
      <c r="D26" s="8" t="s">
        <v>7</v>
      </c>
      <c r="E26" s="23">
        <f>SUM(E13:E23)</f>
        <v>2877000</v>
      </c>
      <c r="F26" s="3"/>
    </row>
    <row r="27" spans="1:6" x14ac:dyDescent="0.25">
      <c r="A27"/>
      <c r="C27" s="3"/>
      <c r="D27" s="3"/>
      <c r="E27" s="3"/>
      <c r="F27" s="3"/>
    </row>
    <row r="28" spans="1:6" ht="15.75" thickBot="1" x14ac:dyDescent="0.3">
      <c r="A28"/>
      <c r="B28" s="17"/>
      <c r="C28" s="3"/>
      <c r="D28" s="31" t="s">
        <v>5</v>
      </c>
      <c r="F28" s="3"/>
    </row>
    <row r="29" spans="1:6" ht="15" customHeight="1" thickBot="1" x14ac:dyDescent="0.3">
      <c r="A29"/>
      <c r="C29" s="3"/>
      <c r="D29" s="31"/>
      <c r="E29" s="23">
        <f>+E26/D8</f>
        <v>28770</v>
      </c>
      <c r="F29" s="3"/>
    </row>
    <row r="30" spans="1:6" x14ac:dyDescent="0.25">
      <c r="A30"/>
      <c r="C30" s="3"/>
      <c r="D30" s="31"/>
      <c r="E30" s="3"/>
      <c r="F30" s="3"/>
    </row>
    <row r="31" spans="1:6" x14ac:dyDescent="0.25">
      <c r="A31"/>
      <c r="B31" s="9"/>
      <c r="C31" s="10"/>
      <c r="D31" s="11"/>
      <c r="E31" s="12"/>
    </row>
    <row r="32" spans="1:6" x14ac:dyDescent="0.25">
      <c r="A32"/>
      <c r="B32" s="9"/>
      <c r="C32" s="12"/>
      <c r="D32" s="11"/>
      <c r="E32" s="12"/>
    </row>
    <row r="33" spans="1:5" x14ac:dyDescent="0.25">
      <c r="A33"/>
      <c r="D33" s="16"/>
      <c r="E33" s="16"/>
    </row>
    <row r="34" spans="1:5" x14ac:dyDescent="0.25">
      <c r="A34"/>
      <c r="D34" s="16"/>
      <c r="E34" s="16"/>
    </row>
    <row r="35" spans="1:5" x14ac:dyDescent="0.25">
      <c r="A35"/>
      <c r="B35" s="9"/>
      <c r="C35" s="12"/>
      <c r="D35" s="12"/>
      <c r="E35" s="12"/>
    </row>
    <row r="36" spans="1:5" x14ac:dyDescent="0.25">
      <c r="A36"/>
      <c r="C36" s="3"/>
      <c r="D36" s="16"/>
      <c r="E36" s="16"/>
    </row>
    <row r="37" spans="1:5" x14ac:dyDescent="0.25">
      <c r="A37"/>
      <c r="C37" s="3"/>
      <c r="D37" s="16"/>
      <c r="E37" s="16"/>
    </row>
    <row r="38" spans="1:5" x14ac:dyDescent="0.25">
      <c r="A38"/>
      <c r="B38" s="7"/>
      <c r="C38" s="8"/>
      <c r="D38" s="18"/>
      <c r="E38" s="18"/>
    </row>
    <row r="39" spans="1:5" x14ac:dyDescent="0.25">
      <c r="A39"/>
      <c r="D39" s="16"/>
      <c r="E39" s="16"/>
    </row>
    <row r="40" spans="1:5" x14ac:dyDescent="0.25">
      <c r="A40"/>
      <c r="B40" s="9"/>
      <c r="C40" s="9"/>
      <c r="D40" s="19"/>
      <c r="E40" s="19"/>
    </row>
    <row r="41" spans="1:5" x14ac:dyDescent="0.25">
      <c r="A41"/>
      <c r="B41" s="9"/>
      <c r="C41" s="9"/>
      <c r="D41" s="19"/>
      <c r="E41" s="19"/>
    </row>
    <row r="42" spans="1:5" x14ac:dyDescent="0.25">
      <c r="A42"/>
      <c r="B42" s="9"/>
      <c r="C42" s="9"/>
      <c r="D42" s="19"/>
      <c r="E42" s="19"/>
    </row>
    <row r="43" spans="1:5" x14ac:dyDescent="0.25">
      <c r="A43"/>
      <c r="B43" s="9"/>
      <c r="C43" s="9"/>
      <c r="D43" s="19"/>
      <c r="E43" s="19"/>
    </row>
    <row r="44" spans="1:5" x14ac:dyDescent="0.25">
      <c r="A44"/>
      <c r="B44" s="9"/>
      <c r="C44" s="9"/>
      <c r="D44" s="19"/>
      <c r="E44" s="19"/>
    </row>
    <row r="45" spans="1:5" x14ac:dyDescent="0.25">
      <c r="A45"/>
      <c r="B45" s="9"/>
      <c r="C45" s="9"/>
      <c r="D45" s="19"/>
      <c r="E45" s="19"/>
    </row>
    <row r="46" spans="1:5" x14ac:dyDescent="0.25">
      <c r="A46"/>
      <c r="B46" s="9"/>
      <c r="C46" s="9"/>
      <c r="D46" s="19"/>
      <c r="E46" s="19"/>
    </row>
    <row r="47" spans="1:5" x14ac:dyDescent="0.25">
      <c r="A47"/>
      <c r="B47" s="9"/>
      <c r="C47" s="9"/>
      <c r="D47" s="19"/>
      <c r="E47" s="19"/>
    </row>
    <row r="48" spans="1:5" ht="15.75" x14ac:dyDescent="0.25">
      <c r="A48"/>
      <c r="D48" s="20"/>
      <c r="E48" s="20"/>
    </row>
    <row r="49" spans="1:5" x14ac:dyDescent="0.25">
      <c r="A49"/>
      <c r="D49" s="16"/>
      <c r="E49" s="16"/>
    </row>
    <row r="50" spans="1:5" ht="15.75" x14ac:dyDescent="0.25">
      <c r="A50"/>
      <c r="D50" s="20"/>
      <c r="E50" s="6"/>
    </row>
    <row r="51" spans="1:5" x14ac:dyDescent="0.25">
      <c r="A51"/>
      <c r="D51" s="16"/>
      <c r="E51" s="16"/>
    </row>
    <row r="52" spans="1:5" x14ac:dyDescent="0.25">
      <c r="A52"/>
      <c r="D52" s="16"/>
      <c r="E52" s="16"/>
    </row>
    <row r="53" spans="1:5" x14ac:dyDescent="0.25">
      <c r="A53"/>
      <c r="B53" s="17"/>
      <c r="D53" s="16"/>
      <c r="E53" s="16"/>
    </row>
  </sheetData>
  <protectedRanges>
    <protectedRange sqref="B28:B30" name="Rango3_1"/>
    <protectedRange sqref="D8" name="Rango2_1"/>
    <protectedRange sqref="D20 D23:D25 D31:D32 D13:D18" name="Rango1_2"/>
  </protectedRanges>
  <mergeCells count="4">
    <mergeCell ref="B2:E2"/>
    <mergeCell ref="B4:E4"/>
    <mergeCell ref="D10:D11"/>
    <mergeCell ref="D28:D30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ORIGINAL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German Torres</dc:creator>
  <cp:lastModifiedBy>GERMAN TORRES</cp:lastModifiedBy>
  <dcterms:created xsi:type="dcterms:W3CDTF">2015-09-28T16:21:29Z</dcterms:created>
  <dcterms:modified xsi:type="dcterms:W3CDTF">2025-07-21T19:47:01Z</dcterms:modified>
</cp:coreProperties>
</file>