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igenaar\Documents\KVSW\Website\"/>
    </mc:Choice>
  </mc:AlternateContent>
  <xr:revisionPtr revIDLastSave="0" documentId="13_ncr:1_{F3E0E851-3A04-48E2-A7F1-C8F7F1E95B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0" i="1" l="1"/>
  <c r="K60" i="1"/>
  <c r="G60" i="1"/>
  <c r="G62" i="1"/>
  <c r="L65" i="1"/>
  <c r="L64" i="1"/>
  <c r="L61" i="1"/>
  <c r="L63" i="1"/>
  <c r="L62" i="1"/>
  <c r="L54" i="1"/>
  <c r="G66" i="1"/>
  <c r="F61" i="1"/>
  <c r="M6" i="1"/>
  <c r="N6" i="1" s="1"/>
  <c r="F54" i="1"/>
  <c r="M62" i="1"/>
  <c r="M60" i="1"/>
  <c r="M66" i="1"/>
  <c r="M65" i="1"/>
  <c r="M64" i="1"/>
  <c r="M63" i="1"/>
  <c r="M61" i="1"/>
  <c r="K66" i="1"/>
  <c r="K64" i="1"/>
  <c r="K63" i="1"/>
  <c r="K62" i="1"/>
  <c r="K61" i="1"/>
  <c r="J66" i="1"/>
  <c r="J63" i="1"/>
  <c r="J65" i="1"/>
  <c r="J62" i="1"/>
  <c r="J61" i="1"/>
  <c r="J60" i="1"/>
  <c r="I66" i="1"/>
  <c r="I65" i="1"/>
  <c r="I64" i="1"/>
  <c r="I62" i="1"/>
  <c r="I61" i="1"/>
  <c r="I60" i="1"/>
  <c r="H66" i="1"/>
  <c r="H65" i="1"/>
  <c r="H64" i="1"/>
  <c r="H63" i="1"/>
  <c r="H61" i="1"/>
  <c r="H60" i="1"/>
  <c r="F66" i="1"/>
  <c r="F65" i="1"/>
  <c r="F64" i="1"/>
  <c r="F63" i="1"/>
  <c r="F62" i="1"/>
  <c r="G65" i="1"/>
  <c r="G64" i="1"/>
  <c r="G63" i="1"/>
  <c r="K54" i="1" l="1"/>
  <c r="J54" i="1"/>
  <c r="I54" i="1"/>
  <c r="H54" i="1"/>
  <c r="G54" i="1"/>
  <c r="F53" i="1" l="1"/>
  <c r="M50" i="1"/>
  <c r="N50" i="1" s="1"/>
  <c r="M51" i="1"/>
  <c r="N51" i="1" s="1"/>
  <c r="C65" i="1" l="1"/>
  <c r="M17" i="1"/>
  <c r="N17" i="1" s="1"/>
  <c r="M18" i="1"/>
  <c r="N18" i="1" s="1"/>
  <c r="M33" i="1" l="1"/>
  <c r="N33" i="1" s="1"/>
  <c r="M34" i="1"/>
  <c r="N34" i="1" s="1"/>
  <c r="M35" i="1"/>
  <c r="N35" i="1" s="1"/>
  <c r="O58" i="1" l="1"/>
  <c r="J67" i="1"/>
  <c r="C64" i="1"/>
  <c r="C63" i="1"/>
  <c r="H67" i="1" l="1"/>
  <c r="K67" i="1"/>
  <c r="L67" i="1"/>
  <c r="M67" i="1"/>
  <c r="G59" i="1"/>
  <c r="H59" i="1"/>
  <c r="I59" i="1"/>
  <c r="J59" i="1"/>
  <c r="K59" i="1"/>
  <c r="L59" i="1"/>
  <c r="F59" i="1"/>
  <c r="C61" i="1" s="1"/>
  <c r="M13" i="1"/>
  <c r="N13" i="1" s="1"/>
  <c r="M14" i="1"/>
  <c r="N14" i="1" s="1"/>
  <c r="M15" i="1"/>
  <c r="N15" i="1" s="1"/>
  <c r="M16" i="1"/>
  <c r="N16" i="1" s="1"/>
  <c r="M19" i="1"/>
  <c r="N19" i="1" s="1"/>
  <c r="M20" i="1"/>
  <c r="N20" i="1" s="1"/>
  <c r="M21" i="1"/>
  <c r="N21" i="1" s="1"/>
  <c r="M22" i="1"/>
  <c r="N22" i="1" s="1"/>
  <c r="M23" i="1"/>
  <c r="N23" i="1" s="1"/>
  <c r="M24" i="1"/>
  <c r="N24" i="1" s="1"/>
  <c r="M25" i="1"/>
  <c r="N25" i="1" s="1"/>
  <c r="M26" i="1"/>
  <c r="N26" i="1" s="1"/>
  <c r="M27" i="1"/>
  <c r="N27" i="1" s="1"/>
  <c r="M28" i="1"/>
  <c r="N28" i="1" s="1"/>
  <c r="M29" i="1"/>
  <c r="N29" i="1" s="1"/>
  <c r="M31" i="1"/>
  <c r="N31" i="1" s="1"/>
  <c r="M32" i="1"/>
  <c r="N32" i="1" s="1"/>
  <c r="M36" i="1"/>
  <c r="N36" i="1" s="1"/>
  <c r="M37" i="1"/>
  <c r="N37" i="1" s="1"/>
  <c r="M38" i="1"/>
  <c r="N38" i="1" s="1"/>
  <c r="M39" i="1"/>
  <c r="N39" i="1" s="1"/>
  <c r="M40" i="1"/>
  <c r="N40" i="1" s="1"/>
  <c r="M41" i="1"/>
  <c r="N41" i="1" s="1"/>
  <c r="M42" i="1"/>
  <c r="N42" i="1" s="1"/>
  <c r="M43" i="1"/>
  <c r="N43" i="1" s="1"/>
  <c r="M44" i="1"/>
  <c r="N44" i="1" s="1"/>
  <c r="M45" i="1"/>
  <c r="N45" i="1" s="1"/>
  <c r="M46" i="1"/>
  <c r="N46" i="1" s="1"/>
  <c r="M47" i="1"/>
  <c r="N47" i="1" s="1"/>
  <c r="M48" i="1"/>
  <c r="N48" i="1" s="1"/>
  <c r="M49" i="1"/>
  <c r="N49" i="1" s="1"/>
  <c r="M4" i="1"/>
  <c r="N4" i="1" s="1"/>
  <c r="M9" i="1"/>
  <c r="N9" i="1" s="1"/>
  <c r="M7" i="1"/>
  <c r="N7" i="1" s="1"/>
  <c r="M8" i="1"/>
  <c r="N8" i="1" s="1"/>
  <c r="M10" i="1"/>
  <c r="N10" i="1" s="1"/>
  <c r="M11" i="1"/>
  <c r="N11" i="1" s="1"/>
  <c r="M12" i="1"/>
  <c r="N12" i="1" s="1"/>
  <c r="F55" i="1"/>
  <c r="C60" i="1" l="1"/>
  <c r="F67" i="1"/>
  <c r="I67" i="1"/>
  <c r="M5" i="1"/>
  <c r="N5" i="1" s="1"/>
  <c r="C66" i="1" l="1"/>
  <c r="C62" i="1"/>
  <c r="B10" i="1"/>
  <c r="B11" i="1" s="1"/>
  <c r="B12" i="1" s="1"/>
  <c r="L53" i="1"/>
  <c r="L55" i="1" s="1"/>
  <c r="G53" i="1"/>
  <c r="G55" i="1" s="1"/>
  <c r="H53" i="1"/>
  <c r="H55" i="1" s="1"/>
  <c r="I53" i="1"/>
  <c r="I55" i="1" s="1"/>
  <c r="J53" i="1"/>
  <c r="J55" i="1" s="1"/>
  <c r="O53" i="1"/>
  <c r="C68" i="1" l="1"/>
  <c r="G67" i="1"/>
  <c r="N67" i="1" s="1"/>
  <c r="B13" i="1"/>
  <c r="B14" i="1" s="1"/>
  <c r="B15" i="1" s="1"/>
  <c r="B16" i="1" s="1"/>
  <c r="M54" i="1"/>
  <c r="B17" i="1" l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K53" i="1"/>
  <c r="K55" i="1" s="1"/>
  <c r="M55" i="1" s="1"/>
  <c r="M30" i="1"/>
  <c r="B28" i="1" l="1"/>
  <c r="B29" i="1" s="1"/>
  <c r="B30" i="1" s="1"/>
  <c r="B31" i="1" s="1"/>
  <c r="B32" i="1" s="1"/>
  <c r="B33" i="1" s="1"/>
  <c r="B34" i="1" s="1"/>
  <c r="B35" i="1" s="1"/>
  <c r="N30" i="1"/>
  <c r="N53" i="1" s="1"/>
  <c r="M53" i="1"/>
  <c r="B36" i="1" l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3" i="1" l="1"/>
</calcChain>
</file>

<file path=xl/sharedStrings.xml><?xml version="1.0" encoding="utf-8"?>
<sst xmlns="http://schemas.openxmlformats.org/spreadsheetml/2006/main" count="157" uniqueCount="76">
  <si>
    <t>Datum</t>
  </si>
  <si>
    <t>Plaats</t>
  </si>
  <si>
    <t>Beerzel</t>
  </si>
  <si>
    <t>Merksem</t>
  </si>
  <si>
    <t>Eendracht</t>
  </si>
  <si>
    <t>De Vrije</t>
  </si>
  <si>
    <t>Schriek</t>
  </si>
  <si>
    <t>Totaal aantal schutters</t>
  </si>
  <si>
    <t xml:space="preserve"> </t>
  </si>
  <si>
    <t>Geleverd</t>
  </si>
  <si>
    <t>Schutters op eigen schieting</t>
  </si>
  <si>
    <t>Schutters van verbond</t>
  </si>
  <si>
    <t>Schutters buiten verbond</t>
  </si>
  <si>
    <t>K. Hooikt</t>
  </si>
  <si>
    <t>R. Hood</t>
  </si>
  <si>
    <t xml:space="preserve">Geleverd op verplaatsing </t>
  </si>
  <si>
    <t>Robin Hood</t>
  </si>
  <si>
    <t>Koningshooikt</t>
  </si>
  <si>
    <t xml:space="preserve">      Jeugd inbegrepen</t>
  </si>
  <si>
    <t>Verbond</t>
  </si>
  <si>
    <t>Aantal schietingen          &gt;&gt;&gt;</t>
  </si>
  <si>
    <t xml:space="preserve">  Totaal &gt;&gt;&gt;</t>
  </si>
  <si>
    <r>
      <t xml:space="preserve">Ontvangen van </t>
    </r>
    <r>
      <rPr>
        <b/>
        <sz val="10"/>
        <color rgb="FFFF0000"/>
        <rFont val="Arial"/>
        <family val="2"/>
      </rPr>
      <t xml:space="preserve"> </t>
    </r>
    <r>
      <rPr>
        <b/>
        <sz val="18"/>
        <color rgb="FFFF0000"/>
        <rFont val="Wingdings 2"/>
        <family val="1"/>
        <charset val="2"/>
      </rPr>
      <t>M</t>
    </r>
  </si>
  <si>
    <t xml:space="preserve">  Totaal geleverd  </t>
  </si>
  <si>
    <t>De Eendracht</t>
  </si>
  <si>
    <t>Putte De Vrije</t>
  </si>
  <si>
    <r>
      <t xml:space="preserve">     OVERZICHT VAN DE GELEVERDE EN ONTVANGEN SCHUTTERS  SEIZOEN</t>
    </r>
    <r>
      <rPr>
        <b/>
        <sz val="14"/>
        <color rgb="FFFF0000"/>
        <rFont val="Times New Roman"/>
        <family val="1"/>
      </rPr>
      <t xml:space="preserve"> 2026</t>
    </r>
  </si>
  <si>
    <t xml:space="preserve"> 14/03</t>
  </si>
  <si>
    <t xml:space="preserve"> 15/03</t>
  </si>
  <si>
    <t xml:space="preserve"> 4/04</t>
  </si>
  <si>
    <t xml:space="preserve"> 5/04</t>
  </si>
  <si>
    <t xml:space="preserve"> 6/04</t>
  </si>
  <si>
    <t xml:space="preserve"> 12/04</t>
  </si>
  <si>
    <t xml:space="preserve"> 18/04</t>
  </si>
  <si>
    <t xml:space="preserve"> 19/04</t>
  </si>
  <si>
    <t xml:space="preserve"> 2/05</t>
  </si>
  <si>
    <t xml:space="preserve"> 3/05</t>
  </si>
  <si>
    <t xml:space="preserve"> 10/05</t>
  </si>
  <si>
    <t xml:space="preserve"> 14/05</t>
  </si>
  <si>
    <t xml:space="preserve"> 16/05</t>
  </si>
  <si>
    <t xml:space="preserve"> 17/05</t>
  </si>
  <si>
    <t xml:space="preserve"> 24/05</t>
  </si>
  <si>
    <t xml:space="preserve"> 25/05</t>
  </si>
  <si>
    <t xml:space="preserve"> 6/06</t>
  </si>
  <si>
    <t xml:space="preserve"> 7/06</t>
  </si>
  <si>
    <t xml:space="preserve"> 14/06</t>
  </si>
  <si>
    <t xml:space="preserve"> 15/06</t>
  </si>
  <si>
    <t xml:space="preserve"> 20/06</t>
  </si>
  <si>
    <t xml:space="preserve"> 21/06</t>
  </si>
  <si>
    <t xml:space="preserve"> 28/06</t>
  </si>
  <si>
    <t xml:space="preserve"> 5/07</t>
  </si>
  <si>
    <t xml:space="preserve"> 11/07</t>
  </si>
  <si>
    <t xml:space="preserve"> 12/07</t>
  </si>
  <si>
    <t xml:space="preserve"> 18/07</t>
  </si>
  <si>
    <t xml:space="preserve"> 19/07</t>
  </si>
  <si>
    <t xml:space="preserve"> 25/07</t>
  </si>
  <si>
    <t xml:space="preserve"> 26/07</t>
  </si>
  <si>
    <t xml:space="preserve"> 2/08</t>
  </si>
  <si>
    <t xml:space="preserve"> 9/08</t>
  </si>
  <si>
    <t xml:space="preserve"> 15/08</t>
  </si>
  <si>
    <t xml:space="preserve"> 16/08</t>
  </si>
  <si>
    <t xml:space="preserve"> 30/08</t>
  </si>
  <si>
    <t xml:space="preserve"> 5/09</t>
  </si>
  <si>
    <t xml:space="preserve"> 6/09</t>
  </si>
  <si>
    <t xml:space="preserve"> 12/09</t>
  </si>
  <si>
    <t xml:space="preserve"> 13/09</t>
  </si>
  <si>
    <t xml:space="preserve"> 20/09</t>
  </si>
  <si>
    <t xml:space="preserve"> 26/09</t>
  </si>
  <si>
    <t xml:space="preserve"> 27/09</t>
  </si>
  <si>
    <t xml:space="preserve"> 10/10</t>
  </si>
  <si>
    <t xml:space="preserve"> 11/10</t>
  </si>
  <si>
    <t xml:space="preserve"> 1/11</t>
  </si>
  <si>
    <r>
      <t xml:space="preserve">Schriek  </t>
    </r>
    <r>
      <rPr>
        <b/>
        <sz val="10"/>
        <color rgb="FFFF0000"/>
        <rFont val="Arial"/>
        <family val="2"/>
      </rPr>
      <t xml:space="preserve"> VERBOND</t>
    </r>
  </si>
  <si>
    <r>
      <t xml:space="preserve">Merksem   </t>
    </r>
    <r>
      <rPr>
        <b/>
        <sz val="10"/>
        <color rgb="FFFF0000"/>
        <rFont val="Arial"/>
        <family val="2"/>
      </rPr>
      <t>VERBOND</t>
    </r>
  </si>
  <si>
    <t xml:space="preserve"> 29/03</t>
  </si>
  <si>
    <t>Koningshooikt  KNBBW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</si>
</sst>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"/>
    <numFmt numFmtId="165" formatCode="d/mm/yy;@"/>
  </numFmts>
  <fonts count="3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sz val="9"/>
      <name val="Times New Roman"/>
      <family val="1"/>
    </font>
    <font>
      <b/>
      <sz val="9"/>
      <color indexed="12"/>
      <name val="Times New Roman"/>
      <family val="1"/>
    </font>
    <font>
      <b/>
      <sz val="9"/>
      <color indexed="17"/>
      <name val="Times New Roman"/>
      <family val="1"/>
    </font>
    <font>
      <b/>
      <sz val="10"/>
      <color indexed="12"/>
      <name val="Arial"/>
      <family val="2"/>
    </font>
    <font>
      <b/>
      <sz val="10"/>
      <color rgb="FFFF0000"/>
      <name val="Arial"/>
      <family val="2"/>
    </font>
    <font>
      <b/>
      <sz val="11"/>
      <name val="Calibri"/>
      <family val="2"/>
    </font>
    <font>
      <b/>
      <sz val="10"/>
      <color indexed="8"/>
      <name val="Arial"/>
      <family val="2"/>
    </font>
    <font>
      <b/>
      <sz val="10"/>
      <name val="Times New Roman"/>
      <family val="1"/>
    </font>
    <font>
      <b/>
      <sz val="10"/>
      <name val="Wingdings"/>
      <charset val="2"/>
    </font>
    <font>
      <b/>
      <sz val="18"/>
      <color rgb="FFFF0000"/>
      <name val="Wingdings 2"/>
      <family val="1"/>
      <charset val="2"/>
    </font>
    <font>
      <b/>
      <sz val="11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1"/>
      <name val="Arial"/>
      <family val="2"/>
    </font>
    <font>
      <b/>
      <sz val="11"/>
      <name val="Times New Roman"/>
      <family val="1"/>
    </font>
    <font>
      <b/>
      <sz val="11"/>
      <color indexed="8"/>
      <name val="Times New Roman"/>
      <family val="1"/>
    </font>
    <font>
      <b/>
      <sz val="11"/>
      <color rgb="FF000099"/>
      <name val="Times New Roman"/>
      <family val="1"/>
    </font>
    <font>
      <b/>
      <sz val="11"/>
      <color rgb="FF0000CC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4F7ED"/>
        <bgColor indexed="64"/>
      </patternFill>
    </fill>
    <fill>
      <patternFill patternType="darkUp">
        <bgColor theme="0" tint="-0.14996795556505021"/>
      </patternFill>
    </fill>
  </fills>
  <borders count="7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4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3" applyNumberFormat="0" applyFill="0" applyAlignment="0" applyProtection="0"/>
    <xf numFmtId="0" fontId="8" fillId="4" borderId="0" applyNumberFormat="0" applyBorder="0" applyAlignment="0" applyProtection="0"/>
    <xf numFmtId="0" fontId="9" fillId="7" borderId="1" applyNumberFormat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3" fillId="23" borderId="7" applyNumberFormat="0" applyFont="0" applyAlignment="0" applyProtection="0"/>
    <xf numFmtId="0" fontId="14" fillId="3" borderId="0" applyNumberFormat="0" applyBorder="0" applyAlignment="0" applyProtection="0"/>
    <xf numFmtId="0" fontId="1" fillId="0" borderId="0"/>
    <xf numFmtId="0" fontId="3" fillId="0" borderId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20" borderId="9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121">
    <xf numFmtId="0" fontId="0" fillId="0" borderId="0" xfId="0"/>
    <xf numFmtId="0" fontId="2" fillId="24" borderId="0" xfId="0" applyFont="1" applyFill="1"/>
    <xf numFmtId="0" fontId="2" fillId="24" borderId="0" xfId="0" applyFont="1" applyFill="1" applyAlignment="1">
      <alignment horizontal="right"/>
    </xf>
    <xf numFmtId="0" fontId="25" fillId="24" borderId="0" xfId="0" applyFont="1" applyFill="1" applyAlignment="1">
      <alignment horizontal="left"/>
    </xf>
    <xf numFmtId="0" fontId="2" fillId="24" borderId="0" xfId="0" applyFont="1" applyFill="1" applyAlignment="1">
      <alignment horizontal="left" vertical="center"/>
    </xf>
    <xf numFmtId="0" fontId="2" fillId="24" borderId="0" xfId="0" applyFont="1" applyFill="1" applyAlignment="1">
      <alignment horizontal="right" vertical="center"/>
    </xf>
    <xf numFmtId="0" fontId="26" fillId="24" borderId="0" xfId="0" applyFont="1" applyFill="1"/>
    <xf numFmtId="0" fontId="28" fillId="24" borderId="41" xfId="0" applyFont="1" applyFill="1" applyBorder="1" applyAlignment="1">
      <alignment horizontal="right"/>
    </xf>
    <xf numFmtId="0" fontId="28" fillId="24" borderId="42" xfId="0" applyFont="1" applyFill="1" applyBorder="1" applyAlignment="1">
      <alignment horizontal="right"/>
    </xf>
    <xf numFmtId="0" fontId="28" fillId="24" borderId="43" xfId="0" applyFont="1" applyFill="1" applyBorder="1" applyAlignment="1">
      <alignment horizontal="right"/>
    </xf>
    <xf numFmtId="0" fontId="22" fillId="24" borderId="41" xfId="0" applyFont="1" applyFill="1" applyBorder="1" applyAlignment="1">
      <alignment horizontal="center" wrapText="1"/>
    </xf>
    <xf numFmtId="0" fontId="23" fillId="24" borderId="42" xfId="0" applyFont="1" applyFill="1" applyBorder="1" applyAlignment="1">
      <alignment horizontal="center" wrapText="1"/>
    </xf>
    <xf numFmtId="0" fontId="21" fillId="24" borderId="43" xfId="0" applyFont="1" applyFill="1" applyBorder="1" applyAlignment="1">
      <alignment horizontal="center" wrapText="1"/>
    </xf>
    <xf numFmtId="165" fontId="2" fillId="24" borderId="11" xfId="37" applyNumberFormat="1" applyFont="1" applyFill="1" applyBorder="1" applyAlignment="1" applyProtection="1">
      <alignment horizontal="right"/>
      <protection locked="0"/>
    </xf>
    <xf numFmtId="164" fontId="2" fillId="24" borderId="24" xfId="37" applyNumberFormat="1" applyFont="1" applyFill="1" applyBorder="1" applyAlignment="1" applyProtection="1">
      <alignment horizontal="center"/>
      <protection locked="0"/>
    </xf>
    <xf numFmtId="0" fontId="2" fillId="24" borderId="24" xfId="0" applyFont="1" applyFill="1" applyBorder="1"/>
    <xf numFmtId="165" fontId="2" fillId="24" borderId="13" xfId="37" applyNumberFormat="1" applyFont="1" applyFill="1" applyBorder="1" applyAlignment="1">
      <alignment horizontal="right"/>
    </xf>
    <xf numFmtId="16" fontId="2" fillId="24" borderId="25" xfId="0" applyNumberFormat="1" applyFont="1" applyFill="1" applyBorder="1" applyAlignment="1">
      <alignment horizontal="center"/>
    </xf>
    <xf numFmtId="0" fontId="2" fillId="24" borderId="25" xfId="0" applyFont="1" applyFill="1" applyBorder="1"/>
    <xf numFmtId="165" fontId="2" fillId="24" borderId="13" xfId="0" applyNumberFormat="1" applyFont="1" applyFill="1" applyBorder="1" applyAlignment="1">
      <alignment horizontal="right"/>
    </xf>
    <xf numFmtId="0" fontId="2" fillId="24" borderId="25" xfId="0" applyFont="1" applyFill="1" applyBorder="1" applyAlignment="1">
      <alignment horizontal="center"/>
    </xf>
    <xf numFmtId="0" fontId="27" fillId="24" borderId="0" xfId="0" applyFont="1" applyFill="1"/>
    <xf numFmtId="165" fontId="2" fillId="24" borderId="47" xfId="0" applyNumberFormat="1" applyFont="1" applyFill="1" applyBorder="1" applyAlignment="1">
      <alignment horizontal="right"/>
    </xf>
    <xf numFmtId="0" fontId="2" fillId="24" borderId="26" xfId="0" applyFont="1" applyFill="1" applyBorder="1" applyAlignment="1">
      <alignment horizontal="center"/>
    </xf>
    <xf numFmtId="0" fontId="2" fillId="24" borderId="26" xfId="0" applyFont="1" applyFill="1" applyBorder="1"/>
    <xf numFmtId="0" fontId="2" fillId="24" borderId="47" xfId="0" applyFont="1" applyFill="1" applyBorder="1" applyAlignment="1">
      <alignment horizontal="right"/>
    </xf>
    <xf numFmtId="0" fontId="2" fillId="24" borderId="27" xfId="0" applyFont="1" applyFill="1" applyBorder="1" applyAlignment="1">
      <alignment horizontal="center"/>
    </xf>
    <xf numFmtId="0" fontId="2" fillId="24" borderId="11" xfId="0" applyFont="1" applyFill="1" applyBorder="1" applyAlignment="1">
      <alignment horizontal="right"/>
    </xf>
    <xf numFmtId="0" fontId="2" fillId="24" borderId="24" xfId="0" applyFont="1" applyFill="1" applyBorder="1" applyAlignment="1">
      <alignment horizontal="left"/>
    </xf>
    <xf numFmtId="0" fontId="2" fillId="24" borderId="12" xfId="0" applyFont="1" applyFill="1" applyBorder="1"/>
    <xf numFmtId="0" fontId="2" fillId="24" borderId="21" xfId="0" applyFont="1" applyFill="1" applyBorder="1"/>
    <xf numFmtId="0" fontId="2" fillId="24" borderId="16" xfId="0" applyFont="1" applyFill="1" applyBorder="1"/>
    <xf numFmtId="0" fontId="2" fillId="24" borderId="22" xfId="0" applyFont="1" applyFill="1" applyBorder="1"/>
    <xf numFmtId="0" fontId="2" fillId="24" borderId="45" xfId="0" applyFont="1" applyFill="1" applyBorder="1" applyAlignment="1">
      <alignment horizontal="right" vertical="center"/>
    </xf>
    <xf numFmtId="0" fontId="2" fillId="24" borderId="44" xfId="0" applyFont="1" applyFill="1" applyBorder="1" applyAlignment="1">
      <alignment horizontal="right" vertical="center"/>
    </xf>
    <xf numFmtId="0" fontId="2" fillId="24" borderId="36" xfId="0" applyFont="1" applyFill="1" applyBorder="1" applyAlignment="1">
      <alignment horizontal="right" vertical="center"/>
    </xf>
    <xf numFmtId="0" fontId="24" fillId="24" borderId="0" xfId="0" applyFont="1" applyFill="1"/>
    <xf numFmtId="0" fontId="24" fillId="24" borderId="13" xfId="0" applyFont="1" applyFill="1" applyBorder="1" applyAlignment="1">
      <alignment horizontal="left"/>
    </xf>
    <xf numFmtId="0" fontId="24" fillId="24" borderId="25" xfId="0" applyFont="1" applyFill="1" applyBorder="1" applyAlignment="1">
      <alignment horizontal="left"/>
    </xf>
    <xf numFmtId="0" fontId="24" fillId="24" borderId="14" xfId="0" applyFont="1" applyFill="1" applyBorder="1"/>
    <xf numFmtId="0" fontId="24" fillId="24" borderId="20" xfId="0" applyFont="1" applyFill="1" applyBorder="1"/>
    <xf numFmtId="0" fontId="24" fillId="24" borderId="19" xfId="0" applyFont="1" applyFill="1" applyBorder="1"/>
    <xf numFmtId="0" fontId="24" fillId="24" borderId="23" xfId="0" applyFont="1" applyFill="1" applyBorder="1"/>
    <xf numFmtId="0" fontId="24" fillId="24" borderId="46" xfId="0" applyFont="1" applyFill="1" applyBorder="1" applyAlignment="1">
      <alignment horizontal="right" vertical="center"/>
    </xf>
    <xf numFmtId="0" fontId="24" fillId="24" borderId="37" xfId="0" applyFont="1" applyFill="1" applyBorder="1" applyAlignment="1">
      <alignment horizontal="right" vertical="center"/>
    </xf>
    <xf numFmtId="0" fontId="24" fillId="24" borderId="38" xfId="0" applyFont="1" applyFill="1" applyBorder="1" applyAlignment="1">
      <alignment horizontal="right" vertical="center"/>
    </xf>
    <xf numFmtId="0" fontId="2" fillId="24" borderId="17" xfId="0" applyFont="1" applyFill="1" applyBorder="1" applyAlignment="1">
      <alignment horizontal="left"/>
    </xf>
    <xf numFmtId="0" fontId="2" fillId="24" borderId="27" xfId="0" applyFont="1" applyFill="1" applyBorder="1" applyAlignment="1">
      <alignment horizontal="left"/>
    </xf>
    <xf numFmtId="0" fontId="2" fillId="24" borderId="18" xfId="0" applyFont="1" applyFill="1" applyBorder="1"/>
    <xf numFmtId="0" fontId="2" fillId="24" borderId="52" xfId="0" applyFont="1" applyFill="1" applyBorder="1"/>
    <xf numFmtId="0" fontId="2" fillId="24" borderId="53" xfId="0" applyFont="1" applyFill="1" applyBorder="1"/>
    <xf numFmtId="0" fontId="2" fillId="24" borderId="54" xfId="0" applyFont="1" applyFill="1" applyBorder="1"/>
    <xf numFmtId="0" fontId="2" fillId="24" borderId="51" xfId="0" applyFont="1" applyFill="1" applyBorder="1" applyAlignment="1">
      <alignment horizontal="right" vertical="center"/>
    </xf>
    <xf numFmtId="0" fontId="2" fillId="24" borderId="39" xfId="0" applyFont="1" applyFill="1" applyBorder="1" applyAlignment="1">
      <alignment horizontal="left" vertical="center"/>
    </xf>
    <xf numFmtId="0" fontId="2" fillId="24" borderId="40" xfId="0" applyFont="1" applyFill="1" applyBorder="1" applyAlignment="1">
      <alignment horizontal="right" vertical="center"/>
    </xf>
    <xf numFmtId="0" fontId="2" fillId="24" borderId="0" xfId="0" applyFont="1" applyFill="1" applyAlignment="1">
      <alignment horizontal="left"/>
    </xf>
    <xf numFmtId="0" fontId="2" fillId="24" borderId="71" xfId="0" applyFont="1" applyFill="1" applyBorder="1" applyAlignment="1">
      <alignment horizontal="right" vertical="center"/>
    </xf>
    <xf numFmtId="0" fontId="2" fillId="24" borderId="72" xfId="0" applyFont="1" applyFill="1" applyBorder="1"/>
    <xf numFmtId="0" fontId="2" fillId="24" borderId="72" xfId="0" applyFont="1" applyFill="1" applyBorder="1" applyAlignment="1">
      <alignment horizontal="right" vertical="center"/>
    </xf>
    <xf numFmtId="0" fontId="2" fillId="24" borderId="52" xfId="0" applyFont="1" applyFill="1" applyBorder="1" applyAlignment="1">
      <alignment vertical="center"/>
    </xf>
    <xf numFmtId="0" fontId="2" fillId="24" borderId="53" xfId="0" applyFont="1" applyFill="1" applyBorder="1" applyAlignment="1">
      <alignment vertical="center"/>
    </xf>
    <xf numFmtId="0" fontId="2" fillId="24" borderId="54" xfId="0" applyFont="1" applyFill="1" applyBorder="1" applyAlignment="1">
      <alignment horizontal="right" vertical="center"/>
    </xf>
    <xf numFmtId="0" fontId="2" fillId="24" borderId="0" xfId="0" applyFont="1" applyFill="1" applyAlignment="1">
      <alignment horizontal="center" vertical="center"/>
    </xf>
    <xf numFmtId="0" fontId="0" fillId="24" borderId="0" xfId="0" applyFill="1"/>
    <xf numFmtId="0" fontId="2" fillId="24" borderId="66" xfId="0" applyFont="1" applyFill="1" applyBorder="1" applyAlignment="1">
      <alignment horizontal="right"/>
    </xf>
    <xf numFmtId="0" fontId="2" fillId="24" borderId="67" xfId="0" applyFont="1" applyFill="1" applyBorder="1" applyAlignment="1">
      <alignment horizontal="right"/>
    </xf>
    <xf numFmtId="0" fontId="2" fillId="24" borderId="69" xfId="0" applyFont="1" applyFill="1" applyBorder="1" applyAlignment="1">
      <alignment horizontal="right"/>
    </xf>
    <xf numFmtId="0" fontId="2" fillId="24" borderId="70" xfId="0" applyFont="1" applyFill="1" applyBorder="1" applyAlignment="1">
      <alignment horizontal="right"/>
    </xf>
    <xf numFmtId="0" fontId="2" fillId="24" borderId="63" xfId="0" applyFont="1" applyFill="1" applyBorder="1"/>
    <xf numFmtId="0" fontId="2" fillId="24" borderId="55" xfId="0" applyFont="1" applyFill="1" applyBorder="1"/>
    <xf numFmtId="0" fontId="2" fillId="24" borderId="68" xfId="0" applyFont="1" applyFill="1" applyBorder="1" applyAlignment="1">
      <alignment horizontal="right" vertical="center"/>
    </xf>
    <xf numFmtId="0" fontId="2" fillId="24" borderId="64" xfId="0" applyFont="1" applyFill="1" applyBorder="1"/>
    <xf numFmtId="0" fontId="2" fillId="24" borderId="61" xfId="0" applyFont="1" applyFill="1" applyBorder="1"/>
    <xf numFmtId="0" fontId="2" fillId="24" borderId="56" xfId="0" applyFont="1" applyFill="1" applyBorder="1"/>
    <xf numFmtId="0" fontId="2" fillId="24" borderId="57" xfId="0" applyFont="1" applyFill="1" applyBorder="1" applyAlignment="1">
      <alignment horizontal="right" vertical="center"/>
    </xf>
    <xf numFmtId="0" fontId="2" fillId="24" borderId="65" xfId="0" applyFont="1" applyFill="1" applyBorder="1"/>
    <xf numFmtId="0" fontId="2" fillId="24" borderId="62" xfId="0" applyFont="1" applyFill="1" applyBorder="1"/>
    <xf numFmtId="0" fontId="2" fillId="24" borderId="58" xfId="0" applyFont="1" applyFill="1" applyBorder="1"/>
    <xf numFmtId="0" fontId="2" fillId="24" borderId="59" xfId="0" applyFont="1" applyFill="1" applyBorder="1" applyAlignment="1">
      <alignment horizontal="right" vertical="center"/>
    </xf>
    <xf numFmtId="0" fontId="29" fillId="24" borderId="0" xfId="0" applyFont="1" applyFill="1" applyAlignment="1">
      <alignment horizontal="right" vertical="center" textRotation="90"/>
    </xf>
    <xf numFmtId="0" fontId="1" fillId="24" borderId="0" xfId="0" applyFont="1" applyFill="1"/>
    <xf numFmtId="0" fontId="2" fillId="25" borderId="60" xfId="0" applyFont="1" applyFill="1" applyBorder="1"/>
    <xf numFmtId="0" fontId="2" fillId="25" borderId="56" xfId="0" applyFont="1" applyFill="1" applyBorder="1"/>
    <xf numFmtId="0" fontId="2" fillId="25" borderId="58" xfId="0" applyFont="1" applyFill="1" applyBorder="1"/>
    <xf numFmtId="0" fontId="31" fillId="24" borderId="0" xfId="0" applyFont="1" applyFill="1"/>
    <xf numFmtId="0" fontId="25" fillId="24" borderId="0" xfId="0" applyFont="1" applyFill="1" applyAlignment="1">
      <alignment horizontal="left" vertical="center"/>
    </xf>
    <xf numFmtId="0" fontId="33" fillId="24" borderId="20" xfId="0" applyFont="1" applyFill="1" applyBorder="1"/>
    <xf numFmtId="0" fontId="33" fillId="24" borderId="19" xfId="0" applyFont="1" applyFill="1" applyBorder="1"/>
    <xf numFmtId="0" fontId="33" fillId="24" borderId="50" xfId="0" applyFont="1" applyFill="1" applyBorder="1"/>
    <xf numFmtId="0" fontId="33" fillId="24" borderId="33" xfId="0" applyFont="1" applyFill="1" applyBorder="1" applyAlignment="1">
      <alignment horizontal="right" vertical="center"/>
    </xf>
    <xf numFmtId="0" fontId="33" fillId="24" borderId="34" xfId="0" applyFont="1" applyFill="1" applyBorder="1" applyAlignment="1">
      <alignment horizontal="right" vertical="center"/>
    </xf>
    <xf numFmtId="0" fontId="33" fillId="24" borderId="35" xfId="0" applyFont="1" applyFill="1" applyBorder="1" applyAlignment="1">
      <alignment horizontal="right" vertical="center"/>
    </xf>
    <xf numFmtId="0" fontId="34" fillId="24" borderId="28" xfId="0" applyFont="1" applyFill="1" applyBorder="1" applyAlignment="1">
      <alignment horizontal="right" vertical="center"/>
    </xf>
    <xf numFmtId="0" fontId="34" fillId="24" borderId="10" xfId="0" applyFont="1" applyFill="1" applyBorder="1" applyAlignment="1">
      <alignment horizontal="right" vertical="center"/>
    </xf>
    <xf numFmtId="0" fontId="35" fillId="24" borderId="29" xfId="38" applyFont="1" applyFill="1" applyBorder="1" applyAlignment="1">
      <alignment horizontal="right" vertical="center"/>
    </xf>
    <xf numFmtId="0" fontId="34" fillId="24" borderId="48" xfId="38" applyFont="1" applyFill="1" applyBorder="1"/>
    <xf numFmtId="0" fontId="34" fillId="24" borderId="31" xfId="38" applyFont="1" applyFill="1" applyBorder="1"/>
    <xf numFmtId="0" fontId="34" fillId="24" borderId="32" xfId="38" applyFont="1" applyFill="1" applyBorder="1"/>
    <xf numFmtId="0" fontId="34" fillId="24" borderId="30" xfId="0" applyFont="1" applyFill="1" applyBorder="1" applyAlignment="1">
      <alignment horizontal="right" vertical="center"/>
    </xf>
    <xf numFmtId="0" fontId="34" fillId="24" borderId="31" xfId="0" applyFont="1" applyFill="1" applyBorder="1" applyAlignment="1">
      <alignment horizontal="right" vertical="center"/>
    </xf>
    <xf numFmtId="0" fontId="35" fillId="24" borderId="32" xfId="38" applyFont="1" applyFill="1" applyBorder="1" applyAlignment="1">
      <alignment horizontal="right" vertical="center"/>
    </xf>
    <xf numFmtId="0" fontId="34" fillId="24" borderId="31" xfId="0" applyFont="1" applyFill="1" applyBorder="1"/>
    <xf numFmtId="0" fontId="34" fillId="24" borderId="32" xfId="0" applyFont="1" applyFill="1" applyBorder="1"/>
    <xf numFmtId="0" fontId="34" fillId="24" borderId="48" xfId="0" applyFont="1" applyFill="1" applyBorder="1"/>
    <xf numFmtId="0" fontId="34" fillId="24" borderId="34" xfId="0" applyFont="1" applyFill="1" applyBorder="1"/>
    <xf numFmtId="0" fontId="34" fillId="24" borderId="35" xfId="0" applyFont="1" applyFill="1" applyBorder="1"/>
    <xf numFmtId="0" fontId="34" fillId="24" borderId="49" xfId="0" applyFont="1" applyFill="1" applyBorder="1"/>
    <xf numFmtId="0" fontId="25" fillId="24" borderId="0" xfId="0" applyFont="1" applyFill="1"/>
    <xf numFmtId="0" fontId="25" fillId="24" borderId="71" xfId="0" applyFont="1" applyFill="1" applyBorder="1"/>
    <xf numFmtId="0" fontId="34" fillId="24" borderId="15" xfId="38" applyFont="1" applyFill="1" applyBorder="1"/>
    <xf numFmtId="0" fontId="34" fillId="24" borderId="10" xfId="38" applyFont="1" applyFill="1" applyBorder="1"/>
    <xf numFmtId="0" fontId="34" fillId="24" borderId="29" xfId="38" applyFont="1" applyFill="1" applyBorder="1"/>
    <xf numFmtId="0" fontId="36" fillId="24" borderId="34" xfId="0" applyFont="1" applyFill="1" applyBorder="1"/>
    <xf numFmtId="0" fontId="36" fillId="24" borderId="10" xfId="38" applyFont="1" applyFill="1" applyBorder="1"/>
    <xf numFmtId="0" fontId="36" fillId="24" borderId="31" xfId="38" applyFont="1" applyFill="1" applyBorder="1"/>
    <xf numFmtId="0" fontId="36" fillId="24" borderId="32" xfId="38" applyFont="1" applyFill="1" applyBorder="1"/>
    <xf numFmtId="0" fontId="36" fillId="24" borderId="48" xfId="38" applyFont="1" applyFill="1" applyBorder="1"/>
    <xf numFmtId="0" fontId="36" fillId="24" borderId="31" xfId="0" applyFont="1" applyFill="1" applyBorder="1"/>
    <xf numFmtId="0" fontId="37" fillId="24" borderId="35" xfId="0" applyFont="1" applyFill="1" applyBorder="1"/>
    <xf numFmtId="0" fontId="37" fillId="24" borderId="31" xfId="0" applyFont="1" applyFill="1" applyBorder="1"/>
    <xf numFmtId="0" fontId="37" fillId="24" borderId="34" xfId="0" applyFont="1" applyFill="1" applyBorder="1"/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Gekoppelde cel" xfId="27" builtinId="24" customBuiltin="1"/>
    <cellStyle name="Goed" xfId="28" builtinId="26" customBuiltin="1"/>
    <cellStyle name="Invoer" xfId="29" builtinId="20" customBuiltin="1"/>
    <cellStyle name="Kop 1" xfId="30" builtinId="16" customBuiltin="1"/>
    <cellStyle name="Kop 2" xfId="31" builtinId="17" customBuiltin="1"/>
    <cellStyle name="Kop 3" xfId="32" builtinId="18" customBuiltin="1"/>
    <cellStyle name="Kop 4" xfId="33" builtinId="19" customBuiltin="1"/>
    <cellStyle name="Neutraal" xfId="34" builtinId="28" customBuiltin="1"/>
    <cellStyle name="Notitie" xfId="35" builtinId="10" customBuiltin="1"/>
    <cellStyle name="Ongeldig" xfId="36" builtinId="27" customBuiltin="1"/>
    <cellStyle name="Standaard" xfId="0" builtinId="0"/>
    <cellStyle name="Standaard_Blad1" xfId="37" xr:uid="{00000000-0005-0000-0000-000025000000}"/>
    <cellStyle name="Standaard_Blad1_1" xfId="38" xr:uid="{00000000-0005-0000-0000-000026000000}"/>
    <cellStyle name="Titel" xfId="39" builtinId="15" customBuiltin="1"/>
    <cellStyle name="Totaal" xfId="40" builtinId="25" customBuiltin="1"/>
    <cellStyle name="Uitvoer" xfId="41" builtinId="21" customBuiltin="1"/>
    <cellStyle name="Verklarende tekst" xfId="42" builtinId="53" customBuiltin="1"/>
    <cellStyle name="Waarschuwingstekst" xfId="43" builtinId="11" customBuiltin="1"/>
  </cellStyles>
  <dxfs count="0"/>
  <tableStyles count="0" defaultTableStyle="TableStyleMedium9" defaultPivotStyle="PivotStyleLight16"/>
  <colors>
    <mruColors>
      <color rgb="FF0000CC"/>
      <color rgb="FF000099"/>
      <color rgb="FFF4F7ED"/>
      <color rgb="FFFFFFCC"/>
      <color rgb="FFEBEBFF"/>
      <color rgb="FFCCCCFF"/>
      <color rgb="FFCCFFCC"/>
      <color rgb="FF99CCFF"/>
      <color rgb="FF9BE5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391266</xdr:colOff>
      <xdr:row>58</xdr:row>
      <xdr:rowOff>224745</xdr:rowOff>
    </xdr:from>
    <xdr:to>
      <xdr:col>2</xdr:col>
      <xdr:colOff>360996</xdr:colOff>
      <xdr:row>59</xdr:row>
      <xdr:rowOff>62721</xdr:rowOff>
    </xdr:to>
    <xdr:sp macro="" textlink="">
      <xdr:nvSpPr>
        <xdr:cNvPr id="2" name="Pijl: omlaag 1">
          <a:extLst>
            <a:ext uri="{FF2B5EF4-FFF2-40B4-BE49-F238E27FC236}">
              <a16:creationId xmlns:a16="http://schemas.microsoft.com/office/drawing/2014/main" id="{6D4A2D16-07D1-40EB-A2DB-E427FF3BB5C3}"/>
            </a:ext>
          </a:extLst>
        </xdr:cNvPr>
        <xdr:cNvSpPr/>
      </xdr:nvSpPr>
      <xdr:spPr>
        <a:xfrm rot="17683066">
          <a:off x="1304868" y="15246468"/>
          <a:ext cx="180876" cy="38883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4"/>
  <sheetViews>
    <sheetView showGridLines="0" tabSelected="1" zoomScaleNormal="100" workbookViewId="0"/>
  </sheetViews>
  <sheetFormatPr defaultRowHeight="12.75" x14ac:dyDescent="0.2"/>
  <cols>
    <col min="1" max="1" width="12.140625" style="1" customWidth="1"/>
    <col min="2" max="2" width="6.28515625" style="1" customWidth="1"/>
    <col min="3" max="3" width="9.5703125" style="2" customWidth="1"/>
    <col min="4" max="4" width="2" style="1" customWidth="1"/>
    <col min="5" max="5" width="29.140625" style="1" customWidth="1"/>
    <col min="6" max="12" width="10.85546875" style="1" customWidth="1"/>
    <col min="13" max="14" width="12" style="5" customWidth="1"/>
    <col min="15" max="15" width="13.28515625" style="5" customWidth="1"/>
    <col min="16" max="16" width="5.85546875" style="1" customWidth="1"/>
    <col min="17" max="16384" width="9.140625" style="1"/>
  </cols>
  <sheetData>
    <row r="1" spans="1:17" ht="23.25" customHeight="1" x14ac:dyDescent="0.3">
      <c r="A1" s="1" t="s">
        <v>8</v>
      </c>
      <c r="C1" s="2" t="s">
        <v>8</v>
      </c>
      <c r="E1" s="1" t="s">
        <v>8</v>
      </c>
      <c r="F1" s="84" t="s">
        <v>26</v>
      </c>
      <c r="G1" s="84"/>
      <c r="H1" s="84"/>
      <c r="I1" s="84"/>
      <c r="J1" s="84"/>
      <c r="K1" s="84"/>
      <c r="L1" s="84"/>
      <c r="M1" s="3"/>
      <c r="N1" s="4"/>
    </row>
    <row r="2" spans="1:17" ht="26.25" customHeight="1" thickBot="1" x14ac:dyDescent="0.3">
      <c r="A2" s="1" t="s">
        <v>8</v>
      </c>
      <c r="C2" s="2" t="s">
        <v>8</v>
      </c>
      <c r="E2" s="1" t="s">
        <v>8</v>
      </c>
      <c r="F2" s="1" t="s">
        <v>8</v>
      </c>
      <c r="I2" s="1" t="s">
        <v>8</v>
      </c>
      <c r="K2" s="1" t="s">
        <v>8</v>
      </c>
      <c r="M2" s="85" t="s">
        <v>18</v>
      </c>
      <c r="Q2" s="6"/>
    </row>
    <row r="3" spans="1:17" ht="25.5" customHeight="1" thickBot="1" x14ac:dyDescent="0.3">
      <c r="A3" s="1" t="s">
        <v>8</v>
      </c>
      <c r="C3" s="2" t="s">
        <v>0</v>
      </c>
      <c r="E3" s="1" t="s">
        <v>1</v>
      </c>
      <c r="F3" s="7" t="s">
        <v>2</v>
      </c>
      <c r="G3" s="8" t="s">
        <v>13</v>
      </c>
      <c r="H3" s="8" t="s">
        <v>3</v>
      </c>
      <c r="I3" s="8" t="s">
        <v>4</v>
      </c>
      <c r="J3" s="8" t="s">
        <v>5</v>
      </c>
      <c r="K3" s="8" t="s">
        <v>14</v>
      </c>
      <c r="L3" s="9" t="s">
        <v>6</v>
      </c>
      <c r="M3" s="10" t="s">
        <v>11</v>
      </c>
      <c r="N3" s="11" t="s">
        <v>12</v>
      </c>
      <c r="O3" s="12" t="s">
        <v>7</v>
      </c>
      <c r="Q3" s="6"/>
    </row>
    <row r="4" spans="1:17" ht="18" customHeight="1" x14ac:dyDescent="0.25">
      <c r="B4" s="1">
        <v>1</v>
      </c>
      <c r="C4" s="13" t="s">
        <v>27</v>
      </c>
      <c r="D4" s="14"/>
      <c r="E4" s="15" t="s">
        <v>16</v>
      </c>
      <c r="F4" s="109">
        <v>2</v>
      </c>
      <c r="G4" s="110">
        <v>5</v>
      </c>
      <c r="H4" s="110">
        <v>3</v>
      </c>
      <c r="I4" s="110">
        <v>2</v>
      </c>
      <c r="J4" s="110">
        <v>0</v>
      </c>
      <c r="K4" s="113">
        <v>12</v>
      </c>
      <c r="L4" s="111">
        <v>0</v>
      </c>
      <c r="M4" s="92">
        <f t="shared" ref="M4:M48" si="0">SUM(F4:L4)</f>
        <v>24</v>
      </c>
      <c r="N4" s="93">
        <f t="shared" ref="N4:N48" si="1">O4-M4</f>
        <v>6</v>
      </c>
      <c r="O4" s="94">
        <v>30</v>
      </c>
      <c r="Q4" s="6" t="s">
        <v>8</v>
      </c>
    </row>
    <row r="5" spans="1:17" ht="18" customHeight="1" x14ac:dyDescent="0.25">
      <c r="A5" s="1" t="s">
        <v>8</v>
      </c>
      <c r="B5" s="1">
        <v>2</v>
      </c>
      <c r="C5" s="16" t="s">
        <v>28</v>
      </c>
      <c r="D5" s="17"/>
      <c r="E5" s="18" t="s">
        <v>3</v>
      </c>
      <c r="F5" s="95">
        <v>2</v>
      </c>
      <c r="G5" s="96">
        <v>3</v>
      </c>
      <c r="H5" s="114">
        <v>14</v>
      </c>
      <c r="I5" s="96">
        <v>1</v>
      </c>
      <c r="J5" s="96">
        <v>0</v>
      </c>
      <c r="K5" s="96">
        <v>4</v>
      </c>
      <c r="L5" s="97">
        <v>1</v>
      </c>
      <c r="M5" s="98">
        <f t="shared" si="0"/>
        <v>25</v>
      </c>
      <c r="N5" s="99">
        <f t="shared" si="1"/>
        <v>51</v>
      </c>
      <c r="O5" s="100">
        <v>76</v>
      </c>
      <c r="Q5" s="6" t="s">
        <v>8</v>
      </c>
    </row>
    <row r="6" spans="1:17" ht="18" customHeight="1" x14ac:dyDescent="0.25">
      <c r="B6" s="1">
        <v>3</v>
      </c>
      <c r="C6" s="16" t="s">
        <v>74</v>
      </c>
      <c r="D6" s="17"/>
      <c r="E6" s="18" t="s">
        <v>6</v>
      </c>
      <c r="F6" s="95">
        <v>2</v>
      </c>
      <c r="G6" s="96">
        <v>7</v>
      </c>
      <c r="H6" s="96">
        <v>3</v>
      </c>
      <c r="I6" s="96">
        <v>2</v>
      </c>
      <c r="J6" s="96">
        <v>3</v>
      </c>
      <c r="K6" s="96">
        <v>4</v>
      </c>
      <c r="L6" s="115">
        <v>6</v>
      </c>
      <c r="M6" s="98">
        <f t="shared" ref="M6" si="2">SUM(F6:L6)</f>
        <v>27</v>
      </c>
      <c r="N6" s="99">
        <f t="shared" ref="N6" si="3">O6-M6</f>
        <v>33</v>
      </c>
      <c r="O6" s="100">
        <v>60</v>
      </c>
      <c r="Q6" s="6"/>
    </row>
    <row r="7" spans="1:17" ht="18" customHeight="1" x14ac:dyDescent="0.25">
      <c r="B7" s="1">
        <v>4</v>
      </c>
      <c r="C7" s="19" t="s">
        <v>29</v>
      </c>
      <c r="D7" s="20"/>
      <c r="E7" s="18" t="s">
        <v>2</v>
      </c>
      <c r="F7" s="116">
        <v>2</v>
      </c>
      <c r="G7" s="96">
        <v>10</v>
      </c>
      <c r="H7" s="96">
        <v>13</v>
      </c>
      <c r="I7" s="96">
        <v>1</v>
      </c>
      <c r="J7" s="96">
        <v>2</v>
      </c>
      <c r="K7" s="96">
        <v>9</v>
      </c>
      <c r="L7" s="97">
        <v>4</v>
      </c>
      <c r="M7" s="98">
        <f t="shared" si="0"/>
        <v>41</v>
      </c>
      <c r="N7" s="99">
        <f t="shared" si="1"/>
        <v>33</v>
      </c>
      <c r="O7" s="100">
        <v>74</v>
      </c>
      <c r="Q7" s="6" t="s">
        <v>8</v>
      </c>
    </row>
    <row r="8" spans="1:17" ht="18" customHeight="1" x14ac:dyDescent="0.2">
      <c r="B8" s="1">
        <v>5</v>
      </c>
      <c r="C8" s="19" t="s">
        <v>30</v>
      </c>
      <c r="D8" s="20"/>
      <c r="E8" s="18" t="s">
        <v>17</v>
      </c>
      <c r="F8" s="103">
        <v>2</v>
      </c>
      <c r="G8" s="117">
        <v>7</v>
      </c>
      <c r="H8" s="101">
        <v>11</v>
      </c>
      <c r="I8" s="101">
        <v>1</v>
      </c>
      <c r="J8" s="101">
        <v>2</v>
      </c>
      <c r="K8" s="101">
        <v>6</v>
      </c>
      <c r="L8" s="102">
        <v>3</v>
      </c>
      <c r="M8" s="98">
        <f t="shared" si="0"/>
        <v>32</v>
      </c>
      <c r="N8" s="99">
        <f t="shared" si="1"/>
        <v>24</v>
      </c>
      <c r="O8" s="100">
        <v>56</v>
      </c>
      <c r="Q8" s="21" t="s">
        <v>8</v>
      </c>
    </row>
    <row r="9" spans="1:17" ht="18" customHeight="1" x14ac:dyDescent="0.2">
      <c r="B9" s="1">
        <v>6</v>
      </c>
      <c r="C9" s="19" t="s">
        <v>31</v>
      </c>
      <c r="D9" s="20"/>
      <c r="E9" s="18" t="s">
        <v>24</v>
      </c>
      <c r="F9" s="103">
        <v>1</v>
      </c>
      <c r="G9" s="101">
        <v>6</v>
      </c>
      <c r="H9" s="101">
        <v>0</v>
      </c>
      <c r="I9" s="117">
        <v>3</v>
      </c>
      <c r="J9" s="101">
        <v>2</v>
      </c>
      <c r="K9" s="101">
        <v>9</v>
      </c>
      <c r="L9" s="102">
        <v>3</v>
      </c>
      <c r="M9" s="98">
        <f t="shared" si="0"/>
        <v>24</v>
      </c>
      <c r="N9" s="99">
        <f t="shared" si="1"/>
        <v>34</v>
      </c>
      <c r="O9" s="100">
        <v>58</v>
      </c>
      <c r="Q9" s="21" t="s">
        <v>8</v>
      </c>
    </row>
    <row r="10" spans="1:17" ht="18" customHeight="1" x14ac:dyDescent="0.2">
      <c r="B10" s="1">
        <f>B9+1</f>
        <v>7</v>
      </c>
      <c r="C10" s="19" t="s">
        <v>32</v>
      </c>
      <c r="D10" s="20"/>
      <c r="E10" s="18" t="s">
        <v>3</v>
      </c>
      <c r="F10" s="103">
        <v>1</v>
      </c>
      <c r="G10" s="101">
        <v>6</v>
      </c>
      <c r="H10" s="117">
        <v>16</v>
      </c>
      <c r="I10" s="101">
        <v>0</v>
      </c>
      <c r="J10" s="101">
        <v>0</v>
      </c>
      <c r="K10" s="101">
        <v>2</v>
      </c>
      <c r="L10" s="102">
        <v>2</v>
      </c>
      <c r="M10" s="98">
        <f t="shared" si="0"/>
        <v>27</v>
      </c>
      <c r="N10" s="99">
        <f t="shared" si="1"/>
        <v>5</v>
      </c>
      <c r="O10" s="100">
        <v>32</v>
      </c>
      <c r="Q10" s="21" t="s">
        <v>8</v>
      </c>
    </row>
    <row r="11" spans="1:17" ht="18" customHeight="1" x14ac:dyDescent="0.2">
      <c r="B11" s="1">
        <f t="shared" ref="B11:B51" si="4">B10+1</f>
        <v>8</v>
      </c>
      <c r="C11" s="22" t="s">
        <v>33</v>
      </c>
      <c r="D11" s="23"/>
      <c r="E11" s="24" t="s">
        <v>24</v>
      </c>
      <c r="F11" s="103">
        <v>2</v>
      </c>
      <c r="G11" s="101">
        <v>5</v>
      </c>
      <c r="H11" s="101">
        <v>7</v>
      </c>
      <c r="I11" s="117">
        <v>6</v>
      </c>
      <c r="J11" s="101">
        <v>4</v>
      </c>
      <c r="K11" s="101">
        <v>6</v>
      </c>
      <c r="L11" s="102">
        <v>0</v>
      </c>
      <c r="M11" s="98">
        <f t="shared" si="0"/>
        <v>30</v>
      </c>
      <c r="N11" s="99">
        <f t="shared" si="1"/>
        <v>15</v>
      </c>
      <c r="O11" s="100">
        <v>45</v>
      </c>
    </row>
    <row r="12" spans="1:17" ht="18" customHeight="1" x14ac:dyDescent="0.2">
      <c r="B12" s="1">
        <f t="shared" si="4"/>
        <v>9</v>
      </c>
      <c r="C12" s="22" t="s">
        <v>34</v>
      </c>
      <c r="D12" s="23"/>
      <c r="E12" s="24" t="s">
        <v>16</v>
      </c>
      <c r="F12" s="106">
        <v>2</v>
      </c>
      <c r="G12" s="104">
        <v>5</v>
      </c>
      <c r="H12" s="104">
        <v>16</v>
      </c>
      <c r="I12" s="104">
        <v>1</v>
      </c>
      <c r="J12" s="104">
        <v>4</v>
      </c>
      <c r="K12" s="112">
        <v>15</v>
      </c>
      <c r="L12" s="105">
        <v>4</v>
      </c>
      <c r="M12" s="98">
        <f t="shared" si="0"/>
        <v>47</v>
      </c>
      <c r="N12" s="99">
        <f t="shared" si="1"/>
        <v>26</v>
      </c>
      <c r="O12" s="100">
        <v>73</v>
      </c>
    </row>
    <row r="13" spans="1:17" ht="18" customHeight="1" x14ac:dyDescent="0.2">
      <c r="B13" s="1">
        <f t="shared" si="4"/>
        <v>10</v>
      </c>
      <c r="C13" s="22" t="s">
        <v>35</v>
      </c>
      <c r="D13" s="23"/>
      <c r="E13" s="24" t="s">
        <v>6</v>
      </c>
      <c r="F13" s="106">
        <v>2</v>
      </c>
      <c r="G13" s="104">
        <v>13</v>
      </c>
      <c r="H13" s="104">
        <v>5</v>
      </c>
      <c r="I13" s="104">
        <v>2</v>
      </c>
      <c r="J13" s="104">
        <v>4</v>
      </c>
      <c r="K13" s="104">
        <v>6</v>
      </c>
      <c r="L13" s="118">
        <v>8</v>
      </c>
      <c r="M13" s="98">
        <f t="shared" si="0"/>
        <v>40</v>
      </c>
      <c r="N13" s="99">
        <f t="shared" si="1"/>
        <v>34</v>
      </c>
      <c r="O13" s="100">
        <v>74</v>
      </c>
    </row>
    <row r="14" spans="1:17" ht="18" customHeight="1" x14ac:dyDescent="0.2">
      <c r="B14" s="1">
        <f t="shared" si="4"/>
        <v>11</v>
      </c>
      <c r="C14" s="22" t="s">
        <v>36</v>
      </c>
      <c r="D14" s="23"/>
      <c r="E14" s="24" t="s">
        <v>3</v>
      </c>
      <c r="F14" s="103">
        <v>1</v>
      </c>
      <c r="G14" s="101">
        <v>5</v>
      </c>
      <c r="H14" s="119">
        <v>17</v>
      </c>
      <c r="I14" s="101">
        <v>1</v>
      </c>
      <c r="J14" s="101">
        <v>4</v>
      </c>
      <c r="K14" s="101">
        <v>5</v>
      </c>
      <c r="L14" s="102">
        <v>7</v>
      </c>
      <c r="M14" s="98">
        <f t="shared" si="0"/>
        <v>40</v>
      </c>
      <c r="N14" s="99">
        <f t="shared" si="1"/>
        <v>13</v>
      </c>
      <c r="O14" s="100">
        <v>53</v>
      </c>
    </row>
    <row r="15" spans="1:17" ht="18" customHeight="1" x14ac:dyDescent="0.2">
      <c r="B15" s="1">
        <f t="shared" si="4"/>
        <v>12</v>
      </c>
      <c r="C15" s="22" t="s">
        <v>37</v>
      </c>
      <c r="D15" s="23"/>
      <c r="E15" s="24" t="s">
        <v>75</v>
      </c>
      <c r="F15" s="106">
        <v>2</v>
      </c>
      <c r="G15" s="120">
        <v>15</v>
      </c>
      <c r="H15" s="104">
        <v>25</v>
      </c>
      <c r="I15" s="104">
        <v>1</v>
      </c>
      <c r="J15" s="104">
        <v>6</v>
      </c>
      <c r="K15" s="104">
        <v>12</v>
      </c>
      <c r="L15" s="105">
        <v>3</v>
      </c>
      <c r="M15" s="98">
        <f t="shared" si="0"/>
        <v>64</v>
      </c>
      <c r="N15" s="99">
        <f t="shared" si="1"/>
        <v>20</v>
      </c>
      <c r="O15" s="100">
        <v>84</v>
      </c>
    </row>
    <row r="16" spans="1:17" ht="18" customHeight="1" x14ac:dyDescent="0.2">
      <c r="B16" s="1">
        <f t="shared" si="4"/>
        <v>13</v>
      </c>
      <c r="C16" s="22" t="s">
        <v>38</v>
      </c>
      <c r="D16" s="23"/>
      <c r="E16" s="24" t="s">
        <v>6</v>
      </c>
      <c r="F16" s="106">
        <v>2</v>
      </c>
      <c r="G16" s="104">
        <v>15</v>
      </c>
      <c r="H16" s="104">
        <v>17</v>
      </c>
      <c r="I16" s="104">
        <v>6</v>
      </c>
      <c r="J16" s="104">
        <v>6</v>
      </c>
      <c r="K16" s="104">
        <v>9</v>
      </c>
      <c r="L16" s="118">
        <v>6</v>
      </c>
      <c r="M16" s="98">
        <f t="shared" si="0"/>
        <v>61</v>
      </c>
      <c r="N16" s="99">
        <f t="shared" si="1"/>
        <v>13</v>
      </c>
      <c r="O16" s="100">
        <v>74</v>
      </c>
    </row>
    <row r="17" spans="2:15" ht="18" customHeight="1" x14ac:dyDescent="0.2">
      <c r="B17" s="1">
        <f t="shared" si="4"/>
        <v>14</v>
      </c>
      <c r="C17" s="22" t="s">
        <v>39</v>
      </c>
      <c r="D17" s="23"/>
      <c r="E17" s="24" t="s">
        <v>16</v>
      </c>
      <c r="F17" s="106">
        <v>2</v>
      </c>
      <c r="G17" s="104">
        <v>4</v>
      </c>
      <c r="H17" s="104">
        <v>4</v>
      </c>
      <c r="I17" s="104">
        <v>2</v>
      </c>
      <c r="J17" s="104">
        <v>3</v>
      </c>
      <c r="K17" s="120">
        <v>11</v>
      </c>
      <c r="L17" s="105">
        <v>3</v>
      </c>
      <c r="M17" s="98">
        <f t="shared" si="0"/>
        <v>29</v>
      </c>
      <c r="N17" s="99">
        <f t="shared" si="1"/>
        <v>4</v>
      </c>
      <c r="O17" s="100">
        <v>33</v>
      </c>
    </row>
    <row r="18" spans="2:15" ht="18" customHeight="1" x14ac:dyDescent="0.2">
      <c r="B18" s="1">
        <f t="shared" si="4"/>
        <v>15</v>
      </c>
      <c r="C18" s="22" t="s">
        <v>40</v>
      </c>
      <c r="D18" s="23"/>
      <c r="E18" s="24" t="s">
        <v>25</v>
      </c>
      <c r="F18" s="106">
        <v>2</v>
      </c>
      <c r="G18" s="104">
        <v>7</v>
      </c>
      <c r="H18" s="104">
        <v>3</v>
      </c>
      <c r="I18" s="104">
        <v>4</v>
      </c>
      <c r="J18" s="120">
        <v>6</v>
      </c>
      <c r="K18" s="104">
        <v>5</v>
      </c>
      <c r="L18" s="105">
        <v>2</v>
      </c>
      <c r="M18" s="98">
        <f t="shared" si="0"/>
        <v>29</v>
      </c>
      <c r="N18" s="99">
        <f t="shared" si="1"/>
        <v>58</v>
      </c>
      <c r="O18" s="100">
        <v>87</v>
      </c>
    </row>
    <row r="19" spans="2:15" ht="18" customHeight="1" x14ac:dyDescent="0.2">
      <c r="B19" s="1">
        <f t="shared" si="4"/>
        <v>16</v>
      </c>
      <c r="C19" s="22" t="s">
        <v>41</v>
      </c>
      <c r="D19" s="23"/>
      <c r="E19" s="24" t="s">
        <v>3</v>
      </c>
      <c r="F19" s="103">
        <v>1</v>
      </c>
      <c r="G19" s="101">
        <v>10</v>
      </c>
      <c r="H19" s="119">
        <v>21</v>
      </c>
      <c r="I19" s="101">
        <v>8</v>
      </c>
      <c r="J19" s="101">
        <v>3</v>
      </c>
      <c r="K19" s="101">
        <v>4</v>
      </c>
      <c r="L19" s="102">
        <v>10</v>
      </c>
      <c r="M19" s="98">
        <f t="shared" si="0"/>
        <v>57</v>
      </c>
      <c r="N19" s="99">
        <f t="shared" si="1"/>
        <v>6</v>
      </c>
      <c r="O19" s="100">
        <v>63</v>
      </c>
    </row>
    <row r="20" spans="2:15" ht="18" customHeight="1" x14ac:dyDescent="0.2">
      <c r="B20" s="1">
        <f t="shared" si="4"/>
        <v>17</v>
      </c>
      <c r="C20" s="22" t="s">
        <v>42</v>
      </c>
      <c r="D20" s="23"/>
      <c r="E20" s="24" t="s">
        <v>24</v>
      </c>
      <c r="F20" s="103">
        <v>2</v>
      </c>
      <c r="G20" s="101">
        <v>9</v>
      </c>
      <c r="H20" s="101">
        <v>7</v>
      </c>
      <c r="I20" s="119">
        <v>4</v>
      </c>
      <c r="J20" s="101">
        <v>3</v>
      </c>
      <c r="K20" s="101">
        <v>5</v>
      </c>
      <c r="L20" s="102">
        <v>5</v>
      </c>
      <c r="M20" s="98">
        <f t="shared" si="0"/>
        <v>35</v>
      </c>
      <c r="N20" s="99">
        <f t="shared" si="1"/>
        <v>30</v>
      </c>
      <c r="O20" s="100">
        <v>65</v>
      </c>
    </row>
    <row r="21" spans="2:15" ht="18" customHeight="1" x14ac:dyDescent="0.2">
      <c r="B21" s="1">
        <f t="shared" si="4"/>
        <v>18</v>
      </c>
      <c r="C21" s="22" t="s">
        <v>43</v>
      </c>
      <c r="D21" s="23"/>
      <c r="E21" s="24" t="s">
        <v>6</v>
      </c>
      <c r="F21" s="106">
        <v>2</v>
      </c>
      <c r="G21" s="104">
        <v>7</v>
      </c>
      <c r="H21" s="104">
        <v>0</v>
      </c>
      <c r="I21" s="104">
        <v>2</v>
      </c>
      <c r="J21" s="104">
        <v>2</v>
      </c>
      <c r="K21" s="104">
        <v>0</v>
      </c>
      <c r="L21" s="118">
        <v>6</v>
      </c>
      <c r="M21" s="98">
        <f t="shared" si="0"/>
        <v>19</v>
      </c>
      <c r="N21" s="99">
        <f t="shared" si="1"/>
        <v>12</v>
      </c>
      <c r="O21" s="100">
        <v>31</v>
      </c>
    </row>
    <row r="22" spans="2:15" ht="18" customHeight="1" x14ac:dyDescent="0.2">
      <c r="B22" s="1">
        <f t="shared" si="4"/>
        <v>19</v>
      </c>
      <c r="C22" s="22" t="s">
        <v>44</v>
      </c>
      <c r="D22" s="23"/>
      <c r="E22" s="24" t="s">
        <v>75</v>
      </c>
      <c r="F22" s="106">
        <v>0</v>
      </c>
      <c r="G22" s="120">
        <v>11</v>
      </c>
      <c r="H22" s="104">
        <v>2</v>
      </c>
      <c r="I22" s="104">
        <v>1</v>
      </c>
      <c r="J22" s="104">
        <v>2</v>
      </c>
      <c r="K22" s="104">
        <v>1</v>
      </c>
      <c r="L22" s="105">
        <v>2</v>
      </c>
      <c r="M22" s="98">
        <f t="shared" si="0"/>
        <v>19</v>
      </c>
      <c r="N22" s="99">
        <f t="shared" si="1"/>
        <v>101</v>
      </c>
      <c r="O22" s="100">
        <v>120</v>
      </c>
    </row>
    <row r="23" spans="2:15" ht="18" customHeight="1" x14ac:dyDescent="0.2">
      <c r="B23" s="1">
        <f t="shared" si="4"/>
        <v>20</v>
      </c>
      <c r="C23" s="22" t="s">
        <v>45</v>
      </c>
      <c r="D23" s="23"/>
      <c r="E23" s="24" t="s">
        <v>3</v>
      </c>
      <c r="F23" s="103">
        <v>0</v>
      </c>
      <c r="G23" s="101">
        <v>11</v>
      </c>
      <c r="H23" s="119">
        <v>19</v>
      </c>
      <c r="I23" s="101">
        <v>9</v>
      </c>
      <c r="J23" s="101">
        <v>1</v>
      </c>
      <c r="K23" s="101">
        <v>13</v>
      </c>
      <c r="L23" s="102">
        <v>4</v>
      </c>
      <c r="M23" s="98">
        <f t="shared" si="0"/>
        <v>57</v>
      </c>
      <c r="N23" s="99">
        <f t="shared" si="1"/>
        <v>3</v>
      </c>
      <c r="O23" s="100">
        <v>60</v>
      </c>
    </row>
    <row r="24" spans="2:15" ht="18" customHeight="1" x14ac:dyDescent="0.2">
      <c r="B24" s="1">
        <f t="shared" si="4"/>
        <v>21</v>
      </c>
      <c r="C24" s="22" t="s">
        <v>46</v>
      </c>
      <c r="D24" s="23"/>
      <c r="E24" s="24" t="s">
        <v>24</v>
      </c>
      <c r="F24" s="103">
        <v>0</v>
      </c>
      <c r="G24" s="101">
        <v>5</v>
      </c>
      <c r="H24" s="101">
        <v>0</v>
      </c>
      <c r="I24" s="119">
        <v>4</v>
      </c>
      <c r="J24" s="101">
        <v>2</v>
      </c>
      <c r="K24" s="101">
        <v>0</v>
      </c>
      <c r="L24" s="102">
        <v>2</v>
      </c>
      <c r="M24" s="98">
        <f t="shared" si="0"/>
        <v>13</v>
      </c>
      <c r="N24" s="99">
        <f t="shared" si="1"/>
        <v>60</v>
      </c>
      <c r="O24" s="100">
        <v>73</v>
      </c>
    </row>
    <row r="25" spans="2:15" ht="18" customHeight="1" x14ac:dyDescent="0.2">
      <c r="B25" s="1">
        <f t="shared" si="4"/>
        <v>22</v>
      </c>
      <c r="C25" s="22" t="s">
        <v>47</v>
      </c>
      <c r="D25" s="23"/>
      <c r="E25" s="24" t="s">
        <v>6</v>
      </c>
      <c r="F25" s="106">
        <v>2</v>
      </c>
      <c r="G25" s="104">
        <v>4</v>
      </c>
      <c r="H25" s="104">
        <v>18</v>
      </c>
      <c r="I25" s="104">
        <v>2</v>
      </c>
      <c r="J25" s="104">
        <v>4</v>
      </c>
      <c r="K25" s="104">
        <v>2</v>
      </c>
      <c r="L25" s="105">
        <v>7</v>
      </c>
      <c r="M25" s="98">
        <f t="shared" si="0"/>
        <v>39</v>
      </c>
      <c r="N25" s="99">
        <f t="shared" si="1"/>
        <v>9</v>
      </c>
      <c r="O25" s="100">
        <v>48</v>
      </c>
    </row>
    <row r="26" spans="2:15" ht="18" customHeight="1" x14ac:dyDescent="0.2">
      <c r="B26" s="1">
        <f t="shared" si="4"/>
        <v>23</v>
      </c>
      <c r="C26" s="22" t="s">
        <v>48</v>
      </c>
      <c r="D26" s="23"/>
      <c r="E26" s="24" t="s">
        <v>16</v>
      </c>
      <c r="F26" s="106">
        <v>2</v>
      </c>
      <c r="G26" s="104">
        <v>4</v>
      </c>
      <c r="H26" s="104">
        <v>11</v>
      </c>
      <c r="I26" s="104">
        <v>2</v>
      </c>
      <c r="J26" s="104">
        <v>3</v>
      </c>
      <c r="K26" s="120">
        <v>10</v>
      </c>
      <c r="L26" s="105">
        <v>3</v>
      </c>
      <c r="M26" s="98">
        <f t="shared" si="0"/>
        <v>35</v>
      </c>
      <c r="N26" s="99">
        <f t="shared" si="1"/>
        <v>18</v>
      </c>
      <c r="O26" s="100">
        <v>53</v>
      </c>
    </row>
    <row r="27" spans="2:15" ht="18" customHeight="1" x14ac:dyDescent="0.2">
      <c r="B27" s="1">
        <f t="shared" si="4"/>
        <v>24</v>
      </c>
      <c r="C27" s="22" t="s">
        <v>49</v>
      </c>
      <c r="D27" s="23"/>
      <c r="E27" s="24" t="s">
        <v>75</v>
      </c>
      <c r="F27" s="106">
        <v>0</v>
      </c>
      <c r="G27" s="104">
        <v>15</v>
      </c>
      <c r="H27" s="104">
        <v>0</v>
      </c>
      <c r="I27" s="104">
        <v>0</v>
      </c>
      <c r="J27" s="104">
        <v>0</v>
      </c>
      <c r="K27" s="104">
        <v>0</v>
      </c>
      <c r="L27" s="105">
        <v>2</v>
      </c>
      <c r="M27" s="98">
        <f t="shared" si="0"/>
        <v>17</v>
      </c>
      <c r="N27" s="99">
        <f t="shared" si="1"/>
        <v>81</v>
      </c>
      <c r="O27" s="100">
        <v>98</v>
      </c>
    </row>
    <row r="28" spans="2:15" ht="18" customHeight="1" x14ac:dyDescent="0.2">
      <c r="B28" s="1">
        <f t="shared" si="4"/>
        <v>25</v>
      </c>
      <c r="C28" s="22" t="s">
        <v>50</v>
      </c>
      <c r="D28" s="23"/>
      <c r="E28" s="24" t="s">
        <v>25</v>
      </c>
      <c r="F28" s="103">
        <v>1</v>
      </c>
      <c r="G28" s="104">
        <v>7</v>
      </c>
      <c r="H28" s="104">
        <v>3</v>
      </c>
      <c r="I28" s="104">
        <v>3</v>
      </c>
      <c r="J28" s="120">
        <v>4</v>
      </c>
      <c r="K28" s="104">
        <v>6</v>
      </c>
      <c r="L28" s="105">
        <v>5</v>
      </c>
      <c r="M28" s="98">
        <f t="shared" si="0"/>
        <v>29</v>
      </c>
      <c r="N28" s="99">
        <f t="shared" si="1"/>
        <v>14</v>
      </c>
      <c r="O28" s="100">
        <v>43</v>
      </c>
    </row>
    <row r="29" spans="2:15" ht="18" customHeight="1" x14ac:dyDescent="0.2">
      <c r="B29" s="1">
        <f t="shared" si="4"/>
        <v>26</v>
      </c>
      <c r="C29" s="22" t="s">
        <v>51</v>
      </c>
      <c r="D29" s="23"/>
      <c r="E29" s="24" t="s">
        <v>2</v>
      </c>
      <c r="F29" s="106"/>
      <c r="G29" s="104"/>
      <c r="H29" s="104"/>
      <c r="I29" s="104"/>
      <c r="J29" s="104"/>
      <c r="K29" s="104"/>
      <c r="L29" s="105"/>
      <c r="M29" s="98">
        <f t="shared" si="0"/>
        <v>0</v>
      </c>
      <c r="N29" s="99">
        <f t="shared" si="1"/>
        <v>0</v>
      </c>
      <c r="O29" s="100">
        <v>0</v>
      </c>
    </row>
    <row r="30" spans="2:15" ht="18" customHeight="1" x14ac:dyDescent="0.2">
      <c r="B30" s="1">
        <f t="shared" si="4"/>
        <v>27</v>
      </c>
      <c r="C30" s="22" t="s">
        <v>52</v>
      </c>
      <c r="D30" s="23"/>
      <c r="E30" s="24" t="s">
        <v>24</v>
      </c>
      <c r="F30" s="103"/>
      <c r="G30" s="101"/>
      <c r="H30" s="101"/>
      <c r="I30" s="101"/>
      <c r="J30" s="101"/>
      <c r="K30" s="101"/>
      <c r="L30" s="102"/>
      <c r="M30" s="98">
        <f t="shared" si="0"/>
        <v>0</v>
      </c>
      <c r="N30" s="99">
        <f t="shared" si="1"/>
        <v>0</v>
      </c>
      <c r="O30" s="100">
        <v>0</v>
      </c>
    </row>
    <row r="31" spans="2:15" ht="18" customHeight="1" x14ac:dyDescent="0.2">
      <c r="B31" s="1">
        <f t="shared" si="4"/>
        <v>28</v>
      </c>
      <c r="C31" s="22" t="s">
        <v>53</v>
      </c>
      <c r="D31" s="23"/>
      <c r="E31" s="24" t="s">
        <v>3</v>
      </c>
      <c r="F31" s="103"/>
      <c r="G31" s="101"/>
      <c r="H31" s="101" t="s">
        <v>8</v>
      </c>
      <c r="I31" s="101"/>
      <c r="J31" s="101"/>
      <c r="K31" s="101"/>
      <c r="L31" s="102"/>
      <c r="M31" s="98">
        <f t="shared" si="0"/>
        <v>0</v>
      </c>
      <c r="N31" s="99">
        <f t="shared" si="1"/>
        <v>0</v>
      </c>
      <c r="O31" s="100">
        <v>0</v>
      </c>
    </row>
    <row r="32" spans="2:15" ht="18" customHeight="1" x14ac:dyDescent="0.2">
      <c r="B32" s="1">
        <f t="shared" si="4"/>
        <v>29</v>
      </c>
      <c r="C32" s="22" t="s">
        <v>54</v>
      </c>
      <c r="D32" s="23"/>
      <c r="E32" s="24" t="s">
        <v>75</v>
      </c>
      <c r="F32" s="106"/>
      <c r="G32" s="104"/>
      <c r="H32" s="104"/>
      <c r="I32" s="104"/>
      <c r="J32" s="104"/>
      <c r="K32" s="104"/>
      <c r="L32" s="105"/>
      <c r="M32" s="98">
        <f t="shared" si="0"/>
        <v>0</v>
      </c>
      <c r="N32" s="99">
        <f t="shared" si="1"/>
        <v>0</v>
      </c>
      <c r="O32" s="100">
        <v>0</v>
      </c>
    </row>
    <row r="33" spans="2:15" ht="18" customHeight="1" x14ac:dyDescent="0.2">
      <c r="B33" s="1">
        <f t="shared" si="4"/>
        <v>30</v>
      </c>
      <c r="C33" s="22" t="s">
        <v>55</v>
      </c>
      <c r="D33" s="23"/>
      <c r="E33" s="24" t="s">
        <v>24</v>
      </c>
      <c r="F33" s="103"/>
      <c r="G33" s="101"/>
      <c r="H33" s="101"/>
      <c r="I33" s="101"/>
      <c r="J33" s="101"/>
      <c r="K33" s="101"/>
      <c r="L33" s="102"/>
      <c r="M33" s="98">
        <f t="shared" si="0"/>
        <v>0</v>
      </c>
      <c r="N33" s="99">
        <f t="shared" si="1"/>
        <v>0</v>
      </c>
      <c r="O33" s="100">
        <v>0</v>
      </c>
    </row>
    <row r="34" spans="2:15" ht="18" customHeight="1" x14ac:dyDescent="0.2">
      <c r="B34" s="1">
        <f t="shared" si="4"/>
        <v>31</v>
      </c>
      <c r="C34" s="22" t="s">
        <v>56</v>
      </c>
      <c r="D34" s="23"/>
      <c r="E34" s="24" t="s">
        <v>6</v>
      </c>
      <c r="F34" s="106"/>
      <c r="G34" s="104"/>
      <c r="H34" s="104"/>
      <c r="I34" s="104"/>
      <c r="J34" s="104"/>
      <c r="K34" s="104"/>
      <c r="L34" s="105"/>
      <c r="M34" s="98">
        <f t="shared" si="0"/>
        <v>0</v>
      </c>
      <c r="N34" s="99">
        <f t="shared" si="1"/>
        <v>0</v>
      </c>
      <c r="O34" s="100">
        <v>0</v>
      </c>
    </row>
    <row r="35" spans="2:15" ht="18" customHeight="1" x14ac:dyDescent="0.2">
      <c r="B35" s="1">
        <f t="shared" si="4"/>
        <v>32</v>
      </c>
      <c r="C35" s="22" t="s">
        <v>57</v>
      </c>
      <c r="D35" s="23"/>
      <c r="E35" s="24" t="s">
        <v>75</v>
      </c>
      <c r="F35" s="106"/>
      <c r="G35" s="104"/>
      <c r="H35" s="104"/>
      <c r="I35" s="104"/>
      <c r="J35" s="104"/>
      <c r="K35" s="104"/>
      <c r="L35" s="105"/>
      <c r="M35" s="98">
        <f t="shared" si="0"/>
        <v>0</v>
      </c>
      <c r="N35" s="99">
        <f t="shared" si="1"/>
        <v>0</v>
      </c>
      <c r="O35" s="100">
        <v>0</v>
      </c>
    </row>
    <row r="36" spans="2:15" ht="18" customHeight="1" x14ac:dyDescent="0.2">
      <c r="B36" s="1">
        <f t="shared" si="4"/>
        <v>33</v>
      </c>
      <c r="C36" s="22" t="s">
        <v>58</v>
      </c>
      <c r="D36" s="23"/>
      <c r="E36" s="24" t="s">
        <v>25</v>
      </c>
      <c r="F36" s="106"/>
      <c r="G36" s="104"/>
      <c r="H36" s="104"/>
      <c r="I36" s="104"/>
      <c r="J36" s="104"/>
      <c r="K36" s="104"/>
      <c r="L36" s="105"/>
      <c r="M36" s="98">
        <f t="shared" si="0"/>
        <v>0</v>
      </c>
      <c r="N36" s="99">
        <f t="shared" si="1"/>
        <v>0</v>
      </c>
      <c r="O36" s="100">
        <v>0</v>
      </c>
    </row>
    <row r="37" spans="2:15" ht="18" customHeight="1" x14ac:dyDescent="0.2">
      <c r="B37" s="1">
        <f t="shared" si="4"/>
        <v>34</v>
      </c>
      <c r="C37" s="22" t="s">
        <v>59</v>
      </c>
      <c r="D37" s="23"/>
      <c r="E37" s="24" t="s">
        <v>3</v>
      </c>
      <c r="F37" s="103"/>
      <c r="G37" s="101"/>
      <c r="H37" s="101"/>
      <c r="I37" s="101"/>
      <c r="J37" s="101"/>
      <c r="K37" s="101"/>
      <c r="L37" s="102"/>
      <c r="M37" s="98">
        <f t="shared" si="0"/>
        <v>0</v>
      </c>
      <c r="N37" s="99">
        <f t="shared" si="1"/>
        <v>0</v>
      </c>
      <c r="O37" s="100">
        <v>0</v>
      </c>
    </row>
    <row r="38" spans="2:15" ht="18" customHeight="1" x14ac:dyDescent="0.2">
      <c r="B38" s="1">
        <f t="shared" si="4"/>
        <v>35</v>
      </c>
      <c r="C38" s="22" t="s">
        <v>60</v>
      </c>
      <c r="D38" s="23"/>
      <c r="E38" s="24" t="s">
        <v>6</v>
      </c>
      <c r="F38" s="106"/>
      <c r="G38" s="104"/>
      <c r="H38" s="104"/>
      <c r="I38" s="104"/>
      <c r="J38" s="104"/>
      <c r="K38" s="104"/>
      <c r="L38" s="105"/>
      <c r="M38" s="98">
        <f t="shared" si="0"/>
        <v>0</v>
      </c>
      <c r="N38" s="99">
        <f t="shared" si="1"/>
        <v>0</v>
      </c>
      <c r="O38" s="100">
        <v>0</v>
      </c>
    </row>
    <row r="39" spans="2:15" ht="18" customHeight="1" x14ac:dyDescent="0.2">
      <c r="B39" s="1">
        <f t="shared" si="4"/>
        <v>36</v>
      </c>
      <c r="C39" s="22" t="s">
        <v>61</v>
      </c>
      <c r="D39" s="23"/>
      <c r="E39" s="24" t="s">
        <v>72</v>
      </c>
      <c r="F39" s="106"/>
      <c r="G39" s="104"/>
      <c r="H39" s="104"/>
      <c r="I39" s="104"/>
      <c r="J39" s="104"/>
      <c r="K39" s="104"/>
      <c r="L39" s="105"/>
      <c r="M39" s="98">
        <f t="shared" si="0"/>
        <v>0</v>
      </c>
      <c r="N39" s="99">
        <f t="shared" si="1"/>
        <v>0</v>
      </c>
      <c r="O39" s="100">
        <v>0</v>
      </c>
    </row>
    <row r="40" spans="2:15" ht="18" customHeight="1" x14ac:dyDescent="0.2">
      <c r="B40" s="1">
        <f t="shared" si="4"/>
        <v>37</v>
      </c>
      <c r="C40" s="22" t="s">
        <v>62</v>
      </c>
      <c r="D40" s="23"/>
      <c r="E40" s="24" t="s">
        <v>16</v>
      </c>
      <c r="F40" s="106"/>
      <c r="G40" s="104"/>
      <c r="H40" s="104"/>
      <c r="I40" s="104"/>
      <c r="J40" s="104"/>
      <c r="K40" s="104"/>
      <c r="L40" s="105"/>
      <c r="M40" s="98">
        <f t="shared" si="0"/>
        <v>0</v>
      </c>
      <c r="N40" s="99">
        <f t="shared" si="1"/>
        <v>0</v>
      </c>
      <c r="O40" s="100">
        <v>0</v>
      </c>
    </row>
    <row r="41" spans="2:15" ht="18" customHeight="1" x14ac:dyDescent="0.2">
      <c r="B41" s="1">
        <f t="shared" si="4"/>
        <v>38</v>
      </c>
      <c r="C41" s="22" t="s">
        <v>63</v>
      </c>
      <c r="D41" s="23"/>
      <c r="E41" s="24" t="s">
        <v>6</v>
      </c>
      <c r="F41" s="106"/>
      <c r="G41" s="104"/>
      <c r="H41" s="104"/>
      <c r="I41" s="104"/>
      <c r="J41" s="104"/>
      <c r="K41" s="104"/>
      <c r="L41" s="105"/>
      <c r="M41" s="98">
        <f t="shared" si="0"/>
        <v>0</v>
      </c>
      <c r="N41" s="99">
        <f t="shared" si="1"/>
        <v>0</v>
      </c>
      <c r="O41" s="100">
        <v>0</v>
      </c>
    </row>
    <row r="42" spans="2:15" ht="18" customHeight="1" x14ac:dyDescent="0.2">
      <c r="B42" s="1">
        <f t="shared" si="4"/>
        <v>39</v>
      </c>
      <c r="C42" s="22" t="s">
        <v>64</v>
      </c>
      <c r="D42" s="23"/>
      <c r="E42" s="24" t="s">
        <v>24</v>
      </c>
      <c r="F42" s="103"/>
      <c r="G42" s="101"/>
      <c r="H42" s="101"/>
      <c r="I42" s="101"/>
      <c r="J42" s="101"/>
      <c r="K42" s="101"/>
      <c r="L42" s="102"/>
      <c r="M42" s="98">
        <f t="shared" si="0"/>
        <v>0</v>
      </c>
      <c r="N42" s="99">
        <f t="shared" si="1"/>
        <v>0</v>
      </c>
      <c r="O42" s="100">
        <v>0</v>
      </c>
    </row>
    <row r="43" spans="2:15" ht="18" customHeight="1" x14ac:dyDescent="0.2">
      <c r="B43" s="1">
        <f t="shared" si="4"/>
        <v>40</v>
      </c>
      <c r="C43" s="22" t="s">
        <v>65</v>
      </c>
      <c r="D43" s="23"/>
      <c r="E43" s="24" t="s">
        <v>73</v>
      </c>
      <c r="F43" s="106"/>
      <c r="G43" s="104"/>
      <c r="H43" s="104"/>
      <c r="I43" s="104"/>
      <c r="J43" s="104"/>
      <c r="K43" s="104"/>
      <c r="L43" s="105"/>
      <c r="M43" s="98">
        <f t="shared" si="0"/>
        <v>0</v>
      </c>
      <c r="N43" s="99">
        <f t="shared" si="1"/>
        <v>0</v>
      </c>
      <c r="O43" s="100">
        <v>0</v>
      </c>
    </row>
    <row r="44" spans="2:15" ht="18" customHeight="1" x14ac:dyDescent="0.2">
      <c r="B44" s="1">
        <f t="shared" si="4"/>
        <v>41</v>
      </c>
      <c r="C44" s="22" t="s">
        <v>66</v>
      </c>
      <c r="D44" s="23"/>
      <c r="E44" s="24" t="s">
        <v>6</v>
      </c>
      <c r="F44" s="106"/>
      <c r="G44" s="104"/>
      <c r="H44" s="104"/>
      <c r="I44" s="104"/>
      <c r="J44" s="104"/>
      <c r="K44" s="104"/>
      <c r="L44" s="105"/>
      <c r="M44" s="98">
        <f t="shared" si="0"/>
        <v>0</v>
      </c>
      <c r="N44" s="99">
        <f t="shared" si="1"/>
        <v>0</v>
      </c>
      <c r="O44" s="100">
        <v>0</v>
      </c>
    </row>
    <row r="45" spans="2:15" ht="18" customHeight="1" x14ac:dyDescent="0.2">
      <c r="B45" s="1">
        <f t="shared" si="4"/>
        <v>42</v>
      </c>
      <c r="C45" s="22" t="s">
        <v>67</v>
      </c>
      <c r="D45" s="23"/>
      <c r="E45" s="24" t="s">
        <v>3</v>
      </c>
      <c r="F45" s="103"/>
      <c r="G45" s="101"/>
      <c r="H45" s="101"/>
      <c r="I45" s="101"/>
      <c r="J45" s="101"/>
      <c r="K45" s="101"/>
      <c r="L45" s="102"/>
      <c r="M45" s="98">
        <f t="shared" si="0"/>
        <v>0</v>
      </c>
      <c r="N45" s="99">
        <f t="shared" si="1"/>
        <v>0</v>
      </c>
      <c r="O45" s="100">
        <v>0</v>
      </c>
    </row>
    <row r="46" spans="2:15" ht="18" customHeight="1" x14ac:dyDescent="0.2">
      <c r="B46" s="1">
        <f t="shared" si="4"/>
        <v>43</v>
      </c>
      <c r="C46" s="22" t="s">
        <v>68</v>
      </c>
      <c r="D46" s="23"/>
      <c r="E46" s="24" t="s">
        <v>24</v>
      </c>
      <c r="F46" s="103"/>
      <c r="G46" s="101"/>
      <c r="H46" s="101"/>
      <c r="I46" s="101"/>
      <c r="J46" s="101"/>
      <c r="K46" s="101"/>
      <c r="L46" s="102"/>
      <c r="M46" s="98">
        <f t="shared" si="0"/>
        <v>0</v>
      </c>
      <c r="N46" s="99">
        <f t="shared" si="1"/>
        <v>0</v>
      </c>
      <c r="O46" s="100">
        <v>0</v>
      </c>
    </row>
    <row r="47" spans="2:15" ht="18" customHeight="1" x14ac:dyDescent="0.2">
      <c r="B47" s="1">
        <f t="shared" si="4"/>
        <v>44</v>
      </c>
      <c r="C47" s="22" t="s">
        <v>69</v>
      </c>
      <c r="D47" s="23"/>
      <c r="E47" s="24" t="s">
        <v>2</v>
      </c>
      <c r="F47" s="106"/>
      <c r="G47" s="104"/>
      <c r="H47" s="104"/>
      <c r="I47" s="104" t="s">
        <v>8</v>
      </c>
      <c r="J47" s="104"/>
      <c r="K47" s="104"/>
      <c r="L47" s="105"/>
      <c r="M47" s="98">
        <f t="shared" si="0"/>
        <v>0</v>
      </c>
      <c r="N47" s="99">
        <f t="shared" si="1"/>
        <v>0</v>
      </c>
      <c r="O47" s="100">
        <v>0</v>
      </c>
    </row>
    <row r="48" spans="2:15" ht="18" customHeight="1" x14ac:dyDescent="0.2">
      <c r="B48" s="1">
        <f t="shared" si="4"/>
        <v>45</v>
      </c>
      <c r="C48" s="22" t="s">
        <v>70</v>
      </c>
      <c r="D48" s="23"/>
      <c r="E48" s="24" t="s">
        <v>16</v>
      </c>
      <c r="F48" s="106"/>
      <c r="G48" s="104"/>
      <c r="H48" s="104"/>
      <c r="I48" s="104"/>
      <c r="J48" s="104"/>
      <c r="K48" s="104"/>
      <c r="L48" s="105"/>
      <c r="M48" s="98">
        <f t="shared" si="0"/>
        <v>0</v>
      </c>
      <c r="N48" s="99">
        <f t="shared" si="1"/>
        <v>0</v>
      </c>
      <c r="O48" s="100">
        <v>0</v>
      </c>
    </row>
    <row r="49" spans="1:21" ht="18" customHeight="1" x14ac:dyDescent="0.2">
      <c r="B49" s="1">
        <f t="shared" si="4"/>
        <v>46</v>
      </c>
      <c r="C49" s="22" t="s">
        <v>71</v>
      </c>
      <c r="D49" s="23"/>
      <c r="E49" s="24" t="s">
        <v>2</v>
      </c>
      <c r="F49" s="106"/>
      <c r="G49" s="104"/>
      <c r="H49" s="104"/>
      <c r="I49" s="104"/>
      <c r="J49" s="104"/>
      <c r="K49" s="104"/>
      <c r="L49" s="105"/>
      <c r="M49" s="98">
        <f t="shared" ref="M49" si="5">SUM(F49:L49)</f>
        <v>0</v>
      </c>
      <c r="N49" s="99">
        <f t="shared" ref="N49" si="6">O49-M49</f>
        <v>0</v>
      </c>
      <c r="O49" s="100">
        <v>0</v>
      </c>
    </row>
    <row r="50" spans="1:21" ht="18" customHeight="1" x14ac:dyDescent="0.2">
      <c r="B50" s="1">
        <f t="shared" si="4"/>
        <v>47</v>
      </c>
      <c r="C50" s="22"/>
      <c r="D50" s="23"/>
      <c r="E50" s="24"/>
      <c r="F50" s="106"/>
      <c r="G50" s="104"/>
      <c r="H50" s="104"/>
      <c r="I50" s="104"/>
      <c r="J50" s="104"/>
      <c r="K50" s="104"/>
      <c r="L50" s="105"/>
      <c r="M50" s="98">
        <f t="shared" ref="M50:M51" si="7">SUM(F50:L50)</f>
        <v>0</v>
      </c>
      <c r="N50" s="99">
        <f t="shared" ref="N50:N51" si="8">O50-M50</f>
        <v>0</v>
      </c>
      <c r="O50" s="100">
        <v>0</v>
      </c>
    </row>
    <row r="51" spans="1:21" ht="18" customHeight="1" x14ac:dyDescent="0.2">
      <c r="B51" s="1">
        <f t="shared" si="4"/>
        <v>48</v>
      </c>
      <c r="C51" s="22"/>
      <c r="D51" s="23"/>
      <c r="E51" s="24"/>
      <c r="F51" s="106"/>
      <c r="G51" s="104"/>
      <c r="H51" s="104"/>
      <c r="I51" s="104"/>
      <c r="J51" s="104"/>
      <c r="K51" s="104"/>
      <c r="L51" s="105"/>
      <c r="M51" s="98">
        <f t="shared" si="7"/>
        <v>0</v>
      </c>
      <c r="N51" s="99">
        <f t="shared" si="8"/>
        <v>0</v>
      </c>
      <c r="O51" s="100">
        <v>0</v>
      </c>
    </row>
    <row r="52" spans="1:21" ht="18" customHeight="1" thickBot="1" x14ac:dyDescent="0.3">
      <c r="B52" s="1" t="s">
        <v>8</v>
      </c>
      <c r="C52" s="25" t="s">
        <v>8</v>
      </c>
      <c r="D52" s="26"/>
      <c r="E52" s="24" t="s">
        <v>8</v>
      </c>
      <c r="F52" s="86" t="s">
        <v>8</v>
      </c>
      <c r="G52" s="87" t="s">
        <v>8</v>
      </c>
      <c r="H52" s="87" t="s">
        <v>8</v>
      </c>
      <c r="I52" s="87" t="s">
        <v>8</v>
      </c>
      <c r="J52" s="87" t="s">
        <v>8</v>
      </c>
      <c r="K52" s="87" t="s">
        <v>8</v>
      </c>
      <c r="L52" s="88" t="s">
        <v>8</v>
      </c>
      <c r="M52" s="89" t="s">
        <v>8</v>
      </c>
      <c r="N52" s="90"/>
      <c r="O52" s="91"/>
    </row>
    <row r="53" spans="1:21" ht="21" customHeight="1" thickBot="1" x14ac:dyDescent="0.25">
      <c r="B53" s="1">
        <f>SUM(B35:B48)</f>
        <v>539</v>
      </c>
      <c r="C53" s="27" t="s">
        <v>9</v>
      </c>
      <c r="D53" s="28"/>
      <c r="E53" s="29"/>
      <c r="F53" s="30">
        <f t="shared" ref="F53:O53" si="9">SUM(F4:F52)</f>
        <v>37</v>
      </c>
      <c r="G53" s="31">
        <f t="shared" si="9"/>
        <v>196</v>
      </c>
      <c r="H53" s="31">
        <f t="shared" si="9"/>
        <v>235</v>
      </c>
      <c r="I53" s="31">
        <f t="shared" si="9"/>
        <v>68</v>
      </c>
      <c r="J53" s="31">
        <f t="shared" si="9"/>
        <v>70</v>
      </c>
      <c r="K53" s="31">
        <f t="shared" si="9"/>
        <v>156</v>
      </c>
      <c r="L53" s="32">
        <f t="shared" si="9"/>
        <v>98</v>
      </c>
      <c r="M53" s="33">
        <f t="shared" si="9"/>
        <v>860</v>
      </c>
      <c r="N53" s="34">
        <f t="shared" si="9"/>
        <v>703</v>
      </c>
      <c r="O53" s="35">
        <f t="shared" si="9"/>
        <v>1563</v>
      </c>
    </row>
    <row r="54" spans="1:21" s="36" customFormat="1" ht="21" customHeight="1" thickBot="1" x14ac:dyDescent="0.25">
      <c r="A54" s="1" t="s">
        <v>8</v>
      </c>
      <c r="C54" s="37" t="s">
        <v>10</v>
      </c>
      <c r="D54" s="38"/>
      <c r="E54" s="39"/>
      <c r="F54" s="40">
        <f>SUM(F7,F29,F47,F49)</f>
        <v>2</v>
      </c>
      <c r="G54" s="41">
        <f>SUM(G8,G15,G22,G27,G32,G35)</f>
        <v>48</v>
      </c>
      <c r="H54" s="41">
        <f>SUM(H5,H10,H14,H19,H23,H31,H37,H43,H45)</f>
        <v>87</v>
      </c>
      <c r="I54" s="41">
        <f>SUM(I9,I11,I20,I24,I30,I33,I42,I46)</f>
        <v>17</v>
      </c>
      <c r="J54" s="41">
        <f>SUM(J18,J28,J36)</f>
        <v>10</v>
      </c>
      <c r="K54" s="41">
        <f>SUM(K4,K12,K17,K26,K40,K48)</f>
        <v>48</v>
      </c>
      <c r="L54" s="42">
        <f>SUM(L6,L13,L16,L21,L25,L34,L38,L39,L41,L39,L44)</f>
        <v>33</v>
      </c>
      <c r="M54" s="43">
        <f>SUM(F54:L54)</f>
        <v>245</v>
      </c>
      <c r="N54" s="44"/>
      <c r="O54" s="45"/>
      <c r="Q54" s="1"/>
      <c r="R54" s="1"/>
      <c r="S54" s="1"/>
      <c r="T54" s="1"/>
      <c r="U54" s="1"/>
    </row>
    <row r="55" spans="1:21" ht="21" customHeight="1" thickBot="1" x14ac:dyDescent="0.25">
      <c r="A55" s="36" t="s">
        <v>8</v>
      </c>
      <c r="C55" s="46" t="s">
        <v>15</v>
      </c>
      <c r="D55" s="47"/>
      <c r="E55" s="48"/>
      <c r="F55" s="49">
        <f>F53-F54</f>
        <v>35</v>
      </c>
      <c r="G55" s="50">
        <f t="shared" ref="G55:L55" si="10">G53-G54</f>
        <v>148</v>
      </c>
      <c r="H55" s="50">
        <f t="shared" si="10"/>
        <v>148</v>
      </c>
      <c r="I55" s="50">
        <f t="shared" si="10"/>
        <v>51</v>
      </c>
      <c r="J55" s="50">
        <f t="shared" si="10"/>
        <v>60</v>
      </c>
      <c r="K55" s="50">
        <f t="shared" si="10"/>
        <v>108</v>
      </c>
      <c r="L55" s="51">
        <f t="shared" si="10"/>
        <v>65</v>
      </c>
      <c r="M55" s="52">
        <f>SUM(F55:L55)</f>
        <v>615</v>
      </c>
      <c r="N55" s="53" t="s">
        <v>8</v>
      </c>
      <c r="O55" s="54"/>
    </row>
    <row r="56" spans="1:21" ht="21" customHeight="1" x14ac:dyDescent="0.2">
      <c r="A56" s="36"/>
      <c r="C56" s="3"/>
      <c r="D56" s="3"/>
      <c r="E56" s="107"/>
      <c r="F56" s="108"/>
      <c r="G56" s="108"/>
      <c r="H56" s="108"/>
      <c r="I56" s="108"/>
      <c r="J56" s="108"/>
      <c r="K56" s="108"/>
      <c r="L56" s="108"/>
      <c r="M56" s="56"/>
      <c r="N56" s="4"/>
    </row>
    <row r="57" spans="1:21" ht="21" customHeight="1" thickBot="1" x14ac:dyDescent="0.25">
      <c r="A57" s="36"/>
      <c r="C57" s="55"/>
      <c r="D57" s="55"/>
      <c r="F57" s="57"/>
      <c r="G57" s="57"/>
      <c r="H57" s="57"/>
      <c r="I57" s="57"/>
      <c r="J57" s="57"/>
      <c r="K57" s="57"/>
      <c r="L57" s="57"/>
      <c r="M57" s="58"/>
      <c r="N57" s="4"/>
    </row>
    <row r="58" spans="1:21" ht="21" customHeight="1" thickBot="1" x14ac:dyDescent="0.25">
      <c r="A58" s="36"/>
      <c r="C58" s="55"/>
      <c r="D58" s="55"/>
      <c r="E58" s="1" t="s">
        <v>20</v>
      </c>
      <c r="F58" s="59">
        <v>1</v>
      </c>
      <c r="G58" s="60">
        <v>4</v>
      </c>
      <c r="H58" s="60">
        <v>5</v>
      </c>
      <c r="I58" s="60">
        <v>4</v>
      </c>
      <c r="J58" s="60">
        <v>2</v>
      </c>
      <c r="K58" s="60">
        <v>4</v>
      </c>
      <c r="L58" s="60">
        <v>5</v>
      </c>
      <c r="M58" s="61">
        <v>0</v>
      </c>
      <c r="N58" s="4" t="s">
        <v>21</v>
      </c>
      <c r="O58" s="62">
        <f>SUM(F58:M58)</f>
        <v>25</v>
      </c>
    </row>
    <row r="59" spans="1:21" ht="27" customHeight="1" x14ac:dyDescent="0.3">
      <c r="A59" s="1" t="s">
        <v>23</v>
      </c>
      <c r="D59" s="63"/>
      <c r="E59" s="1" t="s">
        <v>22</v>
      </c>
      <c r="F59" s="64" t="str">
        <f t="shared" ref="F59:L59" si="11">F3</f>
        <v>Beerzel</v>
      </c>
      <c r="G59" s="65" t="str">
        <f t="shared" si="11"/>
        <v>K. Hooikt</v>
      </c>
      <c r="H59" s="65" t="str">
        <f t="shared" si="11"/>
        <v>Merksem</v>
      </c>
      <c r="I59" s="65" t="str">
        <f t="shared" si="11"/>
        <v>Eendracht</v>
      </c>
      <c r="J59" s="65" t="str">
        <f t="shared" si="11"/>
        <v>De Vrije</v>
      </c>
      <c r="K59" s="65" t="str">
        <f t="shared" si="11"/>
        <v>R. Hood</v>
      </c>
      <c r="L59" s="66" t="str">
        <f t="shared" si="11"/>
        <v>Schriek</v>
      </c>
      <c r="M59" s="67" t="s">
        <v>19</v>
      </c>
    </row>
    <row r="60" spans="1:21" ht="16.5" customHeight="1" x14ac:dyDescent="0.2">
      <c r="C60" s="2">
        <f>SUM(G60:M60)</f>
        <v>35</v>
      </c>
      <c r="E60" s="68" t="s">
        <v>2</v>
      </c>
      <c r="F60" s="81"/>
      <c r="G60" s="69">
        <f>SUM(F8,F15,F22,F27,F32,F35)</f>
        <v>4</v>
      </c>
      <c r="H60" s="69">
        <f>SUM(F5,F10,F14,F19,F23,F31,F37,F45)</f>
        <v>5</v>
      </c>
      <c r="I60" s="69">
        <f>SUM(F9,F11,F20,F24,F30,F33,F42,F46)</f>
        <v>5</v>
      </c>
      <c r="J60" s="69">
        <f>SUM(F18,F28,F36)</f>
        <v>3</v>
      </c>
      <c r="K60" s="69">
        <f>SUM(F4,F12,F17,F26,F40,F48)</f>
        <v>8</v>
      </c>
      <c r="L60" s="69">
        <f>SUM(F6,F13,F16,F21,F25,F34,F38,F41,F44)</f>
        <v>10</v>
      </c>
      <c r="M60" s="70">
        <f>SUM(F39,F43)</f>
        <v>0</v>
      </c>
    </row>
    <row r="61" spans="1:21" ht="16.5" customHeight="1" x14ac:dyDescent="0.2">
      <c r="C61" s="2">
        <f t="shared" ref="C61:C66" si="12">SUM(F61:M61)</f>
        <v>148</v>
      </c>
      <c r="E61" s="71" t="s">
        <v>17</v>
      </c>
      <c r="F61" s="72">
        <f>SUM(G7,G29,G47,G49)</f>
        <v>10</v>
      </c>
      <c r="G61" s="82"/>
      <c r="H61" s="73">
        <f>SUM(G5,G10,G14,G19,G23,G31,G37,G45)</f>
        <v>35</v>
      </c>
      <c r="I61" s="73">
        <f>SUM(G9,G11,G20,G24,G30,G33,G42,G46)</f>
        <v>25</v>
      </c>
      <c r="J61" s="73">
        <f>SUM(G18,G28,G36)</f>
        <v>14</v>
      </c>
      <c r="K61" s="73">
        <f>SUM(G4,G12,G17,G26,G40,G48)</f>
        <v>18</v>
      </c>
      <c r="L61" s="73">
        <f>SUM(G6,G13,G16,G21,G25,G34,G38,G41,G44)</f>
        <v>46</v>
      </c>
      <c r="M61" s="74">
        <f>SUM(G39,G43)</f>
        <v>0</v>
      </c>
    </row>
    <row r="62" spans="1:21" ht="16.5" customHeight="1" x14ac:dyDescent="0.2">
      <c r="C62" s="2">
        <f t="shared" si="12"/>
        <v>148</v>
      </c>
      <c r="E62" s="71" t="s">
        <v>3</v>
      </c>
      <c r="F62" s="72">
        <f>SUM(H7,H29,H47,H49)</f>
        <v>13</v>
      </c>
      <c r="G62" s="73">
        <f>SUM(H8,H15,H22,H27,H32,H35)</f>
        <v>38</v>
      </c>
      <c r="H62" s="82"/>
      <c r="I62" s="73">
        <f>SUM(H9,H11,H20,H24,H30,H33,H42,H46)</f>
        <v>14</v>
      </c>
      <c r="J62" s="73">
        <f>SUM(H18,H28,H36)</f>
        <v>6</v>
      </c>
      <c r="K62" s="73">
        <f>SUM(H4,H12,H17,H26,H40,H48)</f>
        <v>34</v>
      </c>
      <c r="L62" s="73">
        <f>SUM(H6,H13,H16,H21,H25,H34,H38,H41,H44)</f>
        <v>43</v>
      </c>
      <c r="M62" s="74">
        <f>SUM(H39,H43)</f>
        <v>0</v>
      </c>
    </row>
    <row r="63" spans="1:21" ht="16.5" customHeight="1" x14ac:dyDescent="0.2">
      <c r="C63" s="2">
        <f t="shared" si="12"/>
        <v>51</v>
      </c>
      <c r="E63" s="71" t="s">
        <v>4</v>
      </c>
      <c r="F63" s="72">
        <f>SUM(I49,I47,I29,I7)</f>
        <v>1</v>
      </c>
      <c r="G63" s="73">
        <f>SUM(I8,I15,I22,I27,I32,I35)</f>
        <v>3</v>
      </c>
      <c r="H63" s="73">
        <f>SUM(I5,I10,I14,I19,I23,I31,I37,I45)</f>
        <v>19</v>
      </c>
      <c r="I63" s="82"/>
      <c r="J63" s="73">
        <f>SUM(I18,I28,I36)</f>
        <v>7</v>
      </c>
      <c r="K63" s="73">
        <f>SUM(I4,I12,I17,I26,I40,I48)</f>
        <v>7</v>
      </c>
      <c r="L63" s="73">
        <f>SUM(I6,I13,I16,I21,I25,I34,I38,I44)</f>
        <v>14</v>
      </c>
      <c r="M63" s="74">
        <f>SUM(I39,I43)</f>
        <v>0</v>
      </c>
    </row>
    <row r="64" spans="1:21" ht="16.5" customHeight="1" x14ac:dyDescent="0.2">
      <c r="C64" s="2">
        <f t="shared" si="12"/>
        <v>60</v>
      </c>
      <c r="E64" s="71" t="s">
        <v>5</v>
      </c>
      <c r="F64" s="72">
        <f>SUM(J7,J29,J47,J49)</f>
        <v>2</v>
      </c>
      <c r="G64" s="73">
        <f>SUM(J8,J15,J22,J27,J32,J35)</f>
        <v>10</v>
      </c>
      <c r="H64" s="73">
        <f>SUM(J5,J10,J14,J19,J23,J31,J37,J45)</f>
        <v>8</v>
      </c>
      <c r="I64" s="73">
        <f>SUM(J9,J11,J20,J24,J30,J33,J42,J46)</f>
        <v>11</v>
      </c>
      <c r="J64" s="82"/>
      <c r="K64" s="73">
        <f>SUM(J4,J12,J17,J26,J40,J48)</f>
        <v>10</v>
      </c>
      <c r="L64" s="73">
        <f>SUM(J6,J13,J16,J21,J25,J34,J38,J41,J44)</f>
        <v>19</v>
      </c>
      <c r="M64" s="74">
        <f>SUM(J39,J43)</f>
        <v>0</v>
      </c>
    </row>
    <row r="65" spans="3:15" ht="16.5" customHeight="1" x14ac:dyDescent="0.2">
      <c r="C65" s="2">
        <f>SUM(F65:M65)</f>
        <v>108</v>
      </c>
      <c r="E65" s="71" t="s">
        <v>16</v>
      </c>
      <c r="F65" s="72">
        <f>SUM(K7,K29,K47,K49)</f>
        <v>9</v>
      </c>
      <c r="G65" s="73">
        <f>SUM(K8,K15,K22,K27,K32,K35)</f>
        <v>19</v>
      </c>
      <c r="H65" s="73">
        <f>SUM(K5,K10,K14,K19,K23,K31,K37,K45)</f>
        <v>28</v>
      </c>
      <c r="I65" s="73">
        <f>SUM(K9,K11,K20,K24,K30,K33,K42,K46)</f>
        <v>20</v>
      </c>
      <c r="J65" s="73">
        <f>SUM(K18,K28,K36)</f>
        <v>11</v>
      </c>
      <c r="K65" s="82"/>
      <c r="L65" s="73">
        <f>SUM(K6,K13,K21,K16,K25,K34,K38,K41,K44)</f>
        <v>21</v>
      </c>
      <c r="M65" s="74">
        <f>SUM(K39,K43)</f>
        <v>0</v>
      </c>
    </row>
    <row r="66" spans="3:15" ht="16.5" customHeight="1" x14ac:dyDescent="0.2">
      <c r="C66" s="2">
        <f t="shared" si="12"/>
        <v>65</v>
      </c>
      <c r="E66" s="75" t="s">
        <v>6</v>
      </c>
      <c r="F66" s="76">
        <f>SUM(L7,L29,L47,L49)</f>
        <v>4</v>
      </c>
      <c r="G66" s="77">
        <f>SUM(L8,L15,L22,L27,L32,L35)</f>
        <v>10</v>
      </c>
      <c r="H66" s="77">
        <f>SUM(L5,L10,L14,L19,L23,L31,L37,L45)</f>
        <v>24</v>
      </c>
      <c r="I66" s="77">
        <f>SUM(L9,L11,L20,L24,L30,L33,L42,L46)</f>
        <v>10</v>
      </c>
      <c r="J66" s="77">
        <f>SUM(L18,L28,L36)</f>
        <v>7</v>
      </c>
      <c r="K66" s="77">
        <f>SUM(L4,L12,L17,L26,L40,L48)</f>
        <v>10</v>
      </c>
      <c r="L66" s="83"/>
      <c r="M66" s="78">
        <f>SUM(L40,L43)</f>
        <v>0</v>
      </c>
    </row>
    <row r="67" spans="3:15" ht="16.5" customHeight="1" x14ac:dyDescent="0.2">
      <c r="F67" s="1">
        <f t="shared" ref="F67:J67" si="13">SUM(F60:F66)</f>
        <v>39</v>
      </c>
      <c r="G67" s="1">
        <f>SUM(G60:G66)</f>
        <v>84</v>
      </c>
      <c r="H67" s="1">
        <f t="shared" si="13"/>
        <v>119</v>
      </c>
      <c r="I67" s="1">
        <f t="shared" si="13"/>
        <v>85</v>
      </c>
      <c r="J67" s="1">
        <f t="shared" si="13"/>
        <v>48</v>
      </c>
      <c r="K67" s="1">
        <f>SUM(K60:K66)</f>
        <v>87</v>
      </c>
      <c r="L67" s="1">
        <f>SUM(L60:L66)</f>
        <v>153</v>
      </c>
      <c r="M67" s="5">
        <f>SUM(M60:M66)</f>
        <v>0</v>
      </c>
      <c r="N67" s="62">
        <f>SUM(F67:M67)</f>
        <v>615</v>
      </c>
    </row>
    <row r="68" spans="3:15" x14ac:dyDescent="0.2">
      <c r="C68" s="2">
        <f>SUM(C60:C67)</f>
        <v>615</v>
      </c>
    </row>
    <row r="69" spans="3:15" ht="20.25" x14ac:dyDescent="0.2">
      <c r="E69" s="63"/>
      <c r="F69" s="63"/>
      <c r="G69" s="63"/>
      <c r="H69" s="63"/>
      <c r="I69" s="63"/>
      <c r="J69" s="63"/>
      <c r="K69" s="63"/>
      <c r="L69" s="63"/>
      <c r="M69" s="63"/>
      <c r="O69" s="79" t="s">
        <v>8</v>
      </c>
    </row>
    <row r="70" spans="3:15" x14ac:dyDescent="0.2">
      <c r="E70" s="63"/>
      <c r="F70" s="63"/>
      <c r="G70" s="63"/>
      <c r="H70" s="63"/>
      <c r="I70" s="63"/>
      <c r="J70" s="63"/>
      <c r="K70" s="63"/>
      <c r="L70" s="63"/>
      <c r="M70" s="63"/>
    </row>
    <row r="71" spans="3:15" x14ac:dyDescent="0.2">
      <c r="E71" s="63"/>
      <c r="F71" s="63"/>
      <c r="G71" s="63"/>
      <c r="H71" s="63"/>
      <c r="I71" s="63"/>
      <c r="J71" s="63"/>
      <c r="K71" s="63"/>
      <c r="L71" s="63"/>
      <c r="M71" s="63"/>
    </row>
    <row r="72" spans="3:15" x14ac:dyDescent="0.2">
      <c r="E72" s="63"/>
      <c r="F72" s="80" t="s">
        <v>8</v>
      </c>
      <c r="G72" s="63"/>
      <c r="H72" s="63"/>
      <c r="I72" s="63"/>
      <c r="J72" s="63"/>
      <c r="K72" s="63"/>
      <c r="L72" s="63"/>
      <c r="M72" s="63"/>
    </row>
    <row r="73" spans="3:15" x14ac:dyDescent="0.2">
      <c r="E73" s="63"/>
      <c r="F73" s="63"/>
      <c r="G73" s="80" t="s">
        <v>8</v>
      </c>
      <c r="H73" s="63"/>
      <c r="I73" s="63"/>
      <c r="J73" s="63"/>
      <c r="K73" s="63"/>
      <c r="L73" s="63"/>
      <c r="M73" s="63"/>
    </row>
    <row r="74" spans="3:15" x14ac:dyDescent="0.2">
      <c r="E74" s="63"/>
      <c r="F74" s="63"/>
      <c r="G74" s="63"/>
      <c r="H74" s="63"/>
      <c r="I74" s="63"/>
      <c r="J74" s="63"/>
      <c r="K74" s="63"/>
      <c r="L74" s="63"/>
      <c r="M74" s="63"/>
    </row>
  </sheetData>
  <phoneticPr fontId="2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Kempisch Verbond der Staande Wipschutters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K.V.S.W</dc:creator>
  <cp:lastModifiedBy>Kv sw</cp:lastModifiedBy>
  <cp:lastPrinted>2015-03-22T08:32:46Z</cp:lastPrinted>
  <dcterms:created xsi:type="dcterms:W3CDTF">2014-03-24T12:06:10Z</dcterms:created>
  <dcterms:modified xsi:type="dcterms:W3CDTF">2026-07-05T20:55:43Z</dcterms:modified>
</cp:coreProperties>
</file>