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bbyyglobal-my.sharepoint.com/personal/trevor_bray_abbyy_com/Documents/ABBYY/CHANNEL BDM/PARTNER FILES/GHA/"/>
    </mc:Choice>
  </mc:AlternateContent>
  <xr:revisionPtr revIDLastSave="0" documentId="8_{66B818B7-588B-4C81-A43E-3F4E819782DC}" xr6:coauthVersionLast="47" xr6:coauthVersionMax="47" xr10:uidLastSave="{00000000-0000-0000-0000-000000000000}"/>
  <bookViews>
    <workbookView xWindow="28680" yWindow="-120" windowWidth="29040" windowHeight="15720" tabRatio="664" xr2:uid="{00000000-000D-0000-FFFF-FFFF00000000}"/>
  </bookViews>
  <sheets>
    <sheet name="On Premise or Private Cloud" sheetId="2" r:id="rId1"/>
    <sheet name="Maintenance" sheetId="8" r:id="rId2"/>
    <sheet name="Implementation" sheetId="1" r:id="rId3"/>
    <sheet name="Training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D70" i="2" l="1"/>
  <c r="D7" i="2"/>
</calcChain>
</file>

<file path=xl/sharedStrings.xml><?xml version="1.0" encoding="utf-8"?>
<sst xmlns="http://schemas.openxmlformats.org/spreadsheetml/2006/main" count="263" uniqueCount="179">
  <si>
    <t>On Premise or Private Cloud</t>
  </si>
  <si>
    <t>All products include Business Level Support</t>
  </si>
  <si>
    <t>SKU #</t>
  </si>
  <si>
    <t>License Type</t>
  </si>
  <si>
    <t>MSRP / List Price</t>
  </si>
  <si>
    <t>SLP Price</t>
  </si>
  <si>
    <t>Annual Subscription</t>
  </si>
  <si>
    <t>FC-TEST-S</t>
  </si>
  <si>
    <t>FC-MWC-S</t>
  </si>
  <si>
    <t>FCI-MWC-S</t>
  </si>
  <si>
    <t>FRE-D-NET-S</t>
  </si>
  <si>
    <t>FineReader Engine Developer License Network - 3 connections and 30K pages per month in total</t>
  </si>
  <si>
    <r>
      <t>FRE-E-CLS-S-</t>
    </r>
    <r>
      <rPr>
        <b/>
        <sz val="10"/>
        <rFont val="Arial"/>
        <family val="2"/>
      </rPr>
      <t>X</t>
    </r>
  </si>
  <si>
    <r>
      <t>FRE-E-CD-S-</t>
    </r>
    <r>
      <rPr>
        <b/>
        <sz val="10"/>
        <rFont val="Arial"/>
        <family val="2"/>
      </rPr>
      <t>X</t>
    </r>
  </si>
  <si>
    <r>
      <t>FRE-E-PDFE-S-</t>
    </r>
    <r>
      <rPr>
        <b/>
        <sz val="10"/>
        <rFont val="Arial"/>
        <family val="2"/>
      </rPr>
      <t>X</t>
    </r>
  </si>
  <si>
    <r>
      <t>FRE-E-MRZ-S-</t>
    </r>
    <r>
      <rPr>
        <b/>
        <sz val="10"/>
        <rFont val="Arial"/>
        <family val="2"/>
      </rPr>
      <t>X</t>
    </r>
  </si>
  <si>
    <r>
      <t>FRE-E-ICR-S-</t>
    </r>
    <r>
      <rPr>
        <b/>
        <sz val="10"/>
        <rFont val="Arial"/>
        <family val="2"/>
      </rPr>
      <t>X</t>
    </r>
  </si>
  <si>
    <r>
      <t>FRE-E-LAO-S-</t>
    </r>
    <r>
      <rPr>
        <b/>
        <sz val="10"/>
        <rFont val="Arial"/>
        <family val="2"/>
      </rPr>
      <t>X</t>
    </r>
  </si>
  <si>
    <r>
      <t>FRE-TEST-S-</t>
    </r>
    <r>
      <rPr>
        <b/>
        <sz val="10"/>
        <rFont val="Arial"/>
        <family val="2"/>
      </rPr>
      <t>X</t>
    </r>
  </si>
  <si>
    <t>ABBYY FineReader Server - 10K PPY</t>
  </si>
  <si>
    <t>ABBYY FineReader Server - 50K PPY</t>
  </si>
  <si>
    <t>ABBYY FineReader Server - 100K PPY</t>
  </si>
  <si>
    <t>ABBYY FineReader Server - 200K PPY</t>
  </si>
  <si>
    <t>ABBYY FineReader Server - 500K PPY</t>
  </si>
  <si>
    <t>ABBYY FineReader Server - 1M PPY</t>
  </si>
  <si>
    <t>FRS-SSA-S</t>
  </si>
  <si>
    <t>Additional Scanning Station</t>
  </si>
  <si>
    <t>FRS-VSA-S</t>
  </si>
  <si>
    <t>Additional Verification Station</t>
  </si>
  <si>
    <t>FRS-ISA-S</t>
  </si>
  <si>
    <t>Additional Indexing Station</t>
  </si>
  <si>
    <t xml:space="preserve"> </t>
  </si>
  <si>
    <t>FRCW-MBO</t>
  </si>
  <si>
    <t xml:space="preserve">ABBYY FineReader PDF Corporate, Site License, Subscription (up to 10k Workstations) </t>
  </si>
  <si>
    <t>TI-SAAS-5P-2MT</t>
  </si>
  <si>
    <t>TI-SAAS-15P-6MT</t>
  </si>
  <si>
    <t>TI-SAAS-25P-10MT</t>
  </si>
  <si>
    <t>TI-SAP-ANS-S</t>
  </si>
  <si>
    <t>ABBYY Timeline SAP Analytics Suite</t>
  </si>
  <si>
    <t>TI-SAP-ANS-AS-S</t>
  </si>
  <si>
    <t xml:space="preserve">ABBYY Timeline SAP Analytics Suite for Additional SAP System </t>
  </si>
  <si>
    <t>TI-SAP-ANS-AE-S</t>
  </si>
  <si>
    <t xml:space="preserve">ABBYY Timeline SAP Analytics Suite for Additional Event Log </t>
  </si>
  <si>
    <t>TI-SAP-EXP-S</t>
  </si>
  <si>
    <t xml:space="preserve">ABBYY Timeline SAP Exporter </t>
  </si>
  <si>
    <t>*Document Skills included in the Production Skills license: 
Air Waybill
Arrival Notice
Bank Statement
Bill of Lading
Certificate of Origin
Commercial Invoice
Invoice (AU-NZ, CA, ES, EU, US) – Process Skill, incl. Classification
Invoice CN
Personal Earnings Statement
Purchase Order (EU, US) – Process Skill, incl. Classification
Expense Management - Process Skill, incl. Classification
 - Receipt
 - Receipt CJK
 - Hotel Invoice
 - Taxi Receipt
Remittance Advice
Utility Bill
IRS Tax Form 1040 – Process Skill, incl. Classification
IRS Tax Form 990
IRS Tax Form W-2
IRS Tax Form 1098</t>
  </si>
  <si>
    <t>AM-S</t>
  </si>
  <si>
    <t>3-Year Subscription</t>
  </si>
  <si>
    <t>AM-S1</t>
  </si>
  <si>
    <t>1-Year Subscription</t>
  </si>
  <si>
    <t>AM-OBS</t>
  </si>
  <si>
    <t>1 - Year Subscription</t>
  </si>
  <si>
    <t>Observability and Monitoring for Digital Ambassador</t>
  </si>
  <si>
    <t>&lt;End of On Premise or Private Cloud&gt;</t>
  </si>
  <si>
    <t>Maintanence - 2 Levels are Available (Business Level and Enterprise Level)</t>
  </si>
  <si>
    <t>Product Description</t>
  </si>
  <si>
    <t>All products include Business Level Support.</t>
  </si>
  <si>
    <t>Implementation</t>
  </si>
  <si>
    <t>The following labor categories are limited to implementation services only:</t>
  </si>
  <si>
    <t>Job Title</t>
  </si>
  <si>
    <t>Job Description</t>
  </si>
  <si>
    <t>MSRP Hourly Rate</t>
  </si>
  <si>
    <r>
      <t xml:space="preserve">SLP Contract Price/ Hourly Rate
</t>
    </r>
    <r>
      <rPr>
        <sz val="12"/>
        <rFont val="Calibri"/>
        <family val="2"/>
        <scheme val="minor"/>
      </rPr>
      <t>(Not to Exceed Hourly Rate)</t>
    </r>
  </si>
  <si>
    <t>PS-2000-1000</t>
  </si>
  <si>
    <t>ABBYY Professional Services Solution Architect</t>
  </si>
  <si>
    <t>Provides software Implementation and support for multiple large-scale projects that cross-cut multiple specialization and product development areas based on Statement of Work (SOW).</t>
  </si>
  <si>
    <t>PS-2000-1001</t>
  </si>
  <si>
    <t xml:space="preserve">Expertise Services </t>
  </si>
  <si>
    <t>Expertise services for supplied software.</t>
  </si>
  <si>
    <t>Training</t>
  </si>
  <si>
    <t>Class Title</t>
  </si>
  <si>
    <t>Class Description</t>
  </si>
  <si>
    <t># of Students</t>
  </si>
  <si>
    <t>SLP  Price</t>
  </si>
  <si>
    <t>FCX12WXXXX-OTRXXX</t>
  </si>
  <si>
    <t>4 days</t>
  </si>
  <si>
    <t>FCX12WXXXX-OTRXXX-ADV</t>
  </si>
  <si>
    <t>FCX12WXXXX-OTRXXX-UPD</t>
  </si>
  <si>
    <t>4 hours</t>
  </si>
  <si>
    <t>FCI12WXXXX-OTRXXX</t>
  </si>
  <si>
    <t>3 days</t>
  </si>
  <si>
    <t>FCSDK-O-TR</t>
  </si>
  <si>
    <t>FC-O-TRB-EL</t>
  </si>
  <si>
    <t>20 hours</t>
  </si>
  <si>
    <t>FC-O-TRA-EL</t>
  </si>
  <si>
    <t>12 hours</t>
  </si>
  <si>
    <t>FCI-O-TR-EL</t>
  </si>
  <si>
    <t>10 hours</t>
  </si>
  <si>
    <t>FCSDK-O-TR-EL</t>
  </si>
  <si>
    <t>FC-O-TRB-CER</t>
  </si>
  <si>
    <t>Certification Exam</t>
  </si>
  <si>
    <t>FC-O-TRA-CER</t>
  </si>
  <si>
    <t>FCI-O-TR-CER</t>
  </si>
  <si>
    <t>FCSDK-O-TR-CER</t>
  </si>
  <si>
    <t>TI-O-TR-CER</t>
  </si>
  <si>
    <t>VAN-CER</t>
  </si>
  <si>
    <t>Custom Training is available upon request and outlined by a Statement of Work (SOW)</t>
  </si>
  <si>
    <t>ABBYY FlexiCapture On Premise Distributed License - 100K PPY (PPY = Pages Per Year)</t>
  </si>
  <si>
    <t>ABBYY FlexiCapture On Premise Distributed License - 200K PPY (PPY = Pages Per Year)</t>
  </si>
  <si>
    <t>ABBYY FlexiCapture On Premise Distributed License - 500K PPY (PPY = Pages Per Year)</t>
  </si>
  <si>
    <t>ABBYY FlexiCapture On Premise Distributed License - 1M PPY (PPY = Pages Per Year)</t>
  </si>
  <si>
    <t>ABBYY FlexiCapture On Premise Distributed License - 5M PPY (PPY = Pages Per Year)</t>
  </si>
  <si>
    <t>ABBYY FlexiCapture for Invoices On Premise License - 100K PPY (PPY = Pages Per Year)</t>
  </si>
  <si>
    <t>ABBYY FlexiCapture for Invoices On Premise License - 200K PPY (PPY = Pages Per Year)</t>
  </si>
  <si>
    <t>ABBYY FlexiCapture for Invoices On Premise License - 500K PPY (PPY = Pages Per Year)</t>
  </si>
  <si>
    <t>ABBYY FlexiCapture for Invoices On Premise License - 1M PPY (PPY = Pages Per Year)</t>
  </si>
  <si>
    <t>ABBYY FlexiCapture for Invoices On Premise License - 5M PPY (PPY = Pages Per Year)</t>
  </si>
  <si>
    <t>IDP Analytics ADD-ON for FLEXICAPTURE, 100K documents (timelines) - Available only for FlexiCapture Generated Events</t>
  </si>
  <si>
    <t>IDP Analytics ADD-ON for FLEXICAPTURE, 500K documents (timelines) - Available only for FlexiCapture Generated Events</t>
  </si>
  <si>
    <t>IDP Analytics ADD-ON for FLEXICAPTURE, 1M documents (timelines) - Available only for FlexiCapture Generated Events</t>
  </si>
  <si>
    <t>FineReader Engine Runtime SDK License - PPY 300k (applies to Windows or Linux or Mac (replace X in part number with W or L or M)</t>
  </si>
  <si>
    <t>FineReader Engine Runtime SDK License - PPY 1M (applies to Windows or Linux or Mac (replace X in part number with W or L or M)</t>
  </si>
  <si>
    <t>FineReader Engine Runtime SDK License - PPY 5M (applies to Windows or Linux or Mac (replace X in part number with W or L or M)</t>
  </si>
  <si>
    <t>FineReader Engine Runtime SDK License - PPY 10M applies to Windows or Linux or Mac (replace X in part number with W or L or M)</t>
  </si>
  <si>
    <t>FineReader Engine Runtime SDK License - PPY 30M (applies to Windows or Linux or Mac (replace X in part number with W or L or M)</t>
  </si>
  <si>
    <t>ABBYY Timeline  (On Premise) Up to 5 Projects (up to 2M Timelines)</t>
  </si>
  <si>
    <t>ABBYY Timeline  (On Premise) Up to 15 Projects (up to 6M Timelines)</t>
  </si>
  <si>
    <t>ABBYY Timeline  (On Premise) Up to 25 Projects (up to 10M Timelines)</t>
  </si>
  <si>
    <t>Vantage Production Skills - 1M PPY* (On Premise)</t>
  </si>
  <si>
    <t>Vantage Production Skills - 5M PPY* (On Premise)</t>
  </si>
  <si>
    <t>Digital Ambassador Plus (On Premise)</t>
  </si>
  <si>
    <t>Digital Ambassador Plus  (On Premise)</t>
  </si>
  <si>
    <t>FC-S - 1M</t>
  </si>
  <si>
    <t>FC-S - 500k</t>
  </si>
  <si>
    <t>FC-S - 200k</t>
  </si>
  <si>
    <t>FC-S - 100k</t>
  </si>
  <si>
    <t>FC-S - 5M</t>
  </si>
  <si>
    <t>FCI-S - 100k</t>
  </si>
  <si>
    <t>FCI-S - 200k</t>
  </si>
  <si>
    <t>FCI-S - 500k</t>
  </si>
  <si>
    <t>FCI-S - 1M</t>
  </si>
  <si>
    <t>FCI-S - 5M</t>
  </si>
  <si>
    <t>IDP-TI -100k</t>
  </si>
  <si>
    <t>IDP-TI -500k</t>
  </si>
  <si>
    <t>IDP-TI -1M</t>
  </si>
  <si>
    <t>FineReader Engine Runtime SDK License - PPY 100k (applies to Windows or Linux or Mac (replace X in part number with W or L or M)</t>
  </si>
  <si>
    <r>
      <t>FRE-R-S-</t>
    </r>
    <r>
      <rPr>
        <b/>
        <sz val="10"/>
        <color rgb="FF000000"/>
        <rFont val="Arial"/>
        <family val="2"/>
      </rPr>
      <t>X</t>
    </r>
    <r>
      <rPr>
        <sz val="10"/>
        <color rgb="FF000000"/>
        <rFont val="Arial"/>
        <family val="2"/>
      </rPr>
      <t xml:space="preserve"> -100k</t>
    </r>
  </si>
  <si>
    <r>
      <t>FRE-R-S-</t>
    </r>
    <r>
      <rPr>
        <b/>
        <sz val="10"/>
        <color rgb="FF000000"/>
        <rFont val="Arial"/>
        <family val="2"/>
      </rPr>
      <t>X</t>
    </r>
    <r>
      <rPr>
        <sz val="10"/>
        <color indexed="8"/>
        <rFont val="Arial"/>
        <family val="2"/>
      </rPr>
      <t xml:space="preserve"> - 1M</t>
    </r>
  </si>
  <si>
    <r>
      <t>FRE-R-S-</t>
    </r>
    <r>
      <rPr>
        <b/>
        <sz val="10"/>
        <color rgb="FF000000"/>
        <rFont val="Arial"/>
        <family val="2"/>
      </rPr>
      <t>X</t>
    </r>
    <r>
      <rPr>
        <sz val="10"/>
        <color indexed="8"/>
        <rFont val="Arial"/>
        <family val="2"/>
      </rPr>
      <t xml:space="preserve"> - 5M</t>
    </r>
  </si>
  <si>
    <r>
      <t>FRE-R-S-</t>
    </r>
    <r>
      <rPr>
        <b/>
        <sz val="10"/>
        <color rgb="FF000000"/>
        <rFont val="Arial"/>
        <family val="2"/>
      </rPr>
      <t>X</t>
    </r>
    <r>
      <rPr>
        <sz val="10"/>
        <color indexed="8"/>
        <rFont val="Arial"/>
        <family val="2"/>
      </rPr>
      <t xml:space="preserve"> - 10M</t>
    </r>
  </si>
  <si>
    <r>
      <t>FRE-R-S-</t>
    </r>
    <r>
      <rPr>
        <b/>
        <sz val="10"/>
        <color rgb="FF000000"/>
        <rFont val="Arial"/>
        <family val="2"/>
      </rPr>
      <t>X</t>
    </r>
    <r>
      <rPr>
        <sz val="10"/>
        <color indexed="8"/>
        <rFont val="Arial"/>
        <family val="2"/>
      </rPr>
      <t xml:space="preserve"> - 30M</t>
    </r>
  </si>
  <si>
    <t>FRS-S - 10k</t>
  </si>
  <si>
    <t>FRS-S - 50k</t>
  </si>
  <si>
    <t>FRS-S - 100k</t>
  </si>
  <si>
    <t>FRS-S - 200k</t>
  </si>
  <si>
    <t>FRS-S - 1M</t>
  </si>
  <si>
    <t>FRS-S - 500k</t>
  </si>
  <si>
    <t>VAN-PR-S - 1M</t>
  </si>
  <si>
    <t>VAN-PR-S - 5M</t>
  </si>
  <si>
    <t>ABBYY FlexiCapture On Premise Development &amp; Test System, Backup License (20% of Annual Suscrition)</t>
  </si>
  <si>
    <t>ABBYY Mobile Web Capture add-on for FlexiCapture On Premise (20% of Annual Suscrition)</t>
  </si>
  <si>
    <t>ABBYY Mobile Web Capture add-on for FlexiCapture for Invoices On Premise (20% of Annual Suscrition)</t>
  </si>
  <si>
    <t>AI based Document Classification (30% of Annual Suscrition)</t>
  </si>
  <si>
    <t>Compare Documents (30% of Annual Suscrition)</t>
  </si>
  <si>
    <t>PDF Export (30% of Annual Suscrition)</t>
  </si>
  <si>
    <t>Machine Readable Zone (MRZ) Reading (30% of Annual Suscrition)</t>
  </si>
  <si>
    <t>ICR (Handprint recognition) (60% of Annual Suscrition)</t>
  </si>
  <si>
    <t>Language Add-on:  Arabic OCR (30% of Annual Suscrition)</t>
  </si>
  <si>
    <t>Test / Backup License (30% of Annual Suscrition)</t>
  </si>
  <si>
    <t>Language Add-on:  Chinese, Japanese, Korean (CJK) OCR (30% of Annual Suscrition)</t>
  </si>
  <si>
    <t>Language Add-on:  Farsi OCR (30% of Annual Suscrition)</t>
  </si>
  <si>
    <t>Language Add-on:  Gothic Fraktur OCR (30% of Annual Suscrition)</t>
  </si>
  <si>
    <t>Language Add-on:  Hebrew OCR (30% of Annual Suscrition)</t>
  </si>
  <si>
    <t>Language Add-on:  Thai OCR (30% of Annual Suscrition)</t>
  </si>
  <si>
    <t>Language Add-on:  Vietnamese OCR (30% of Annual Suscrition)</t>
  </si>
  <si>
    <r>
      <t>FRE-R-S-</t>
    </r>
    <r>
      <rPr>
        <b/>
        <sz val="10"/>
        <color rgb="FF000000"/>
        <rFont val="Arial"/>
        <family val="2"/>
      </rPr>
      <t>X</t>
    </r>
    <r>
      <rPr>
        <sz val="10"/>
        <color indexed="8"/>
        <rFont val="Arial"/>
        <family val="2"/>
      </rPr>
      <t xml:space="preserve"> -300k</t>
    </r>
  </si>
  <si>
    <t>FlexiCapture Basic -Instructor-led Classroom / Scheduled / Live-Online</t>
  </si>
  <si>
    <t xml:space="preserve">FlexiCapture Advanced -Instructor-led Classroom / Scheduled / Live-Online </t>
  </si>
  <si>
    <t>FlexiCapture Product Update -Instructor-led Classroom / Scheduled / Live-Online</t>
  </si>
  <si>
    <t>FlexiCapture for Invoices -Instructor-led Classroom / Scheduled / Live-Online</t>
  </si>
  <si>
    <t>FlexiCapture SDK -Instructor-led Classroom / Scheduled / Live-Online</t>
  </si>
  <si>
    <t>FlexiCapture Basic - Instructor-led Classroom / Scheduled / Live-Online</t>
  </si>
  <si>
    <t>FlexiCapture Advanced -Instructor-led Classroom / Scheduled / Live-Online</t>
  </si>
  <si>
    <t>FlexiCapture Certified Solution Architect (after Basic and Advanced trainings) -Certification</t>
  </si>
  <si>
    <t>FlexiCapture Certified Specialist (after Basic training) - Certification</t>
  </si>
  <si>
    <t>FlexiCapture for Invoices Certified Solution Architect (after Basic and Invoices trainings) - Certification</t>
  </si>
  <si>
    <t>FlexiCapture SDK Consultant (after Basic and SDK trainings) - Certification</t>
  </si>
  <si>
    <t>Timeline Certified Analyst -  Certification</t>
  </si>
  <si>
    <t>Vantage Certified Analyst - 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</si>
</sst>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_);_(@_)"/>
  </numFmts>
  <fonts count="4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80707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scheme val="minor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>
      <alignment vertical="center"/>
    </xf>
    <xf numFmtId="44" fontId="3" fillId="0" borderId="0" applyFont="0" applyFill="0" applyBorder="0" applyAlignment="0" applyProtection="0"/>
    <xf numFmtId="0" fontId="2" fillId="0" borderId="0"/>
    <xf numFmtId="44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5" applyNumberFormat="0" applyAlignment="0" applyProtection="0"/>
    <xf numFmtId="0" fontId="17" fillId="9" borderId="6" applyNumberFormat="0" applyAlignment="0" applyProtection="0"/>
    <xf numFmtId="0" fontId="18" fillId="9" borderId="5" applyNumberFormat="0" applyAlignment="0" applyProtection="0"/>
    <xf numFmtId="0" fontId="19" fillId="0" borderId="7" applyNumberFormat="0" applyFill="0" applyAlignment="0" applyProtection="0"/>
    <xf numFmtId="0" fontId="20" fillId="10" borderId="8" applyNumberFormat="0" applyAlignment="0" applyProtection="0"/>
    <xf numFmtId="0" fontId="21" fillId="0" borderId="0" applyNumberFormat="0" applyFill="0" applyBorder="0" applyAlignment="0" applyProtection="0"/>
    <xf numFmtId="0" fontId="3" fillId="11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5" fillId="0" borderId="0"/>
    <xf numFmtId="0" fontId="7" fillId="0" borderId="0"/>
  </cellStyleXfs>
  <cellXfs count="103">
    <xf numFmtId="0" fontId="0" fillId="0" borderId="0" xfId="0"/>
    <xf numFmtId="0" fontId="4" fillId="0" borderId="0" xfId="0" applyFont="1"/>
    <xf numFmtId="0" fontId="8" fillId="2" borderId="1" xfId="1" applyFont="1" applyFill="1" applyBorder="1" applyAlignment="1">
      <alignment horizontal="center" vertical="center" wrapText="1"/>
    </xf>
    <xf numFmtId="4" fontId="8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164" fontId="8" fillId="2" borderId="1" xfId="2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/>
    <xf numFmtId="0" fontId="4" fillId="0" borderId="1" xfId="0" applyFont="1" applyBorder="1"/>
    <xf numFmtId="0" fontId="5" fillId="0" borderId="1" xfId="0" applyFont="1" applyBorder="1" applyAlignment="1">
      <alignment horizontal="left" vertical="center" wrapText="1" readingOrder="1"/>
    </xf>
    <xf numFmtId="0" fontId="6" fillId="0" borderId="0" xfId="0" applyFont="1"/>
    <xf numFmtId="44" fontId="6" fillId="4" borderId="0" xfId="2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0" fillId="3" borderId="0" xfId="0" applyFill="1"/>
    <xf numFmtId="0" fontId="30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44" fontId="29" fillId="0" borderId="1" xfId="2" applyFont="1" applyBorder="1" applyAlignment="1">
      <alignment horizontal="left" vertical="center"/>
    </xf>
    <xf numFmtId="0" fontId="29" fillId="0" borderId="1" xfId="0" applyFont="1" applyBorder="1"/>
    <xf numFmtId="0" fontId="30" fillId="4" borderId="1" xfId="0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/>
    </xf>
    <xf numFmtId="44" fontId="30" fillId="4" borderId="1" xfId="2" applyFont="1" applyFill="1" applyBorder="1" applyAlignment="1">
      <alignment horizontal="center" vertical="center"/>
    </xf>
    <xf numFmtId="164" fontId="29" fillId="0" borderId="1" xfId="2" applyNumberFormat="1" applyFont="1" applyBorder="1" applyAlignment="1">
      <alignment horizontal="left" vertical="center"/>
    </xf>
    <xf numFmtId="164" fontId="29" fillId="0" borderId="1" xfId="2" applyNumberFormat="1" applyFont="1" applyBorder="1" applyAlignment="1">
      <alignment horizontal="right" vertical="center"/>
    </xf>
    <xf numFmtId="164" fontId="29" fillId="0" borderId="1" xfId="2" applyNumberFormat="1" applyFont="1" applyBorder="1"/>
    <xf numFmtId="0" fontId="26" fillId="0" borderId="1" xfId="0" applyFont="1" applyBorder="1"/>
    <xf numFmtId="0" fontId="2" fillId="0" borderId="1" xfId="0" applyFont="1" applyBorder="1" applyAlignment="1">
      <alignment horizontal="left" vertical="center"/>
    </xf>
    <xf numFmtId="164" fontId="29" fillId="0" borderId="1" xfId="2" applyNumberFormat="1" applyFont="1" applyFill="1" applyBorder="1" applyAlignment="1">
      <alignment horizontal="center" vertical="center"/>
    </xf>
    <xf numFmtId="0" fontId="26" fillId="3" borderId="1" xfId="0" applyFont="1" applyFill="1" applyBorder="1"/>
    <xf numFmtId="0" fontId="29" fillId="3" borderId="1" xfId="0" applyFont="1" applyFill="1" applyBorder="1" applyAlignment="1">
      <alignment horizontal="left" vertical="center"/>
    </xf>
    <xf numFmtId="164" fontId="29" fillId="3" borderId="1" xfId="2" applyNumberFormat="1" applyFont="1" applyFill="1" applyBorder="1" applyAlignment="1">
      <alignment horizontal="center" vertical="center"/>
    </xf>
    <xf numFmtId="9" fontId="29" fillId="3" borderId="1" xfId="5" applyFont="1" applyFill="1" applyBorder="1" applyAlignment="1">
      <alignment horizontal="center" vertical="center"/>
    </xf>
    <xf numFmtId="0" fontId="29" fillId="3" borderId="1" xfId="0" applyFont="1" applyFill="1" applyBorder="1"/>
    <xf numFmtId="0" fontId="27" fillId="3" borderId="1" xfId="0" applyFont="1" applyFill="1" applyBorder="1"/>
    <xf numFmtId="0" fontId="2" fillId="3" borderId="1" xfId="47" applyFont="1" applyFill="1" applyBorder="1"/>
    <xf numFmtId="164" fontId="29" fillId="3" borderId="1" xfId="2" applyNumberFormat="1" applyFont="1" applyFill="1" applyBorder="1"/>
    <xf numFmtId="164" fontId="29" fillId="3" borderId="1" xfId="2" applyNumberFormat="1" applyFont="1" applyFill="1" applyBorder="1" applyAlignment="1">
      <alignment horizontal="left" vertical="center"/>
    </xf>
    <xf numFmtId="0" fontId="2" fillId="3" borderId="1" xfId="0" applyFont="1" applyFill="1" applyBorder="1"/>
    <xf numFmtId="0" fontId="3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44" fontId="29" fillId="0" borderId="1" xfId="0" applyNumberFormat="1" applyFont="1" applyBorder="1"/>
    <xf numFmtId="0" fontId="3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 readingOrder="1"/>
    </xf>
    <xf numFmtId="6" fontId="29" fillId="0" borderId="1" xfId="2" applyNumberFormat="1" applyFont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8" fillId="3" borderId="1" xfId="0" applyFont="1" applyFill="1" applyBorder="1"/>
    <xf numFmtId="164" fontId="37" fillId="0" borderId="1" xfId="2" applyNumberFormat="1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6" fontId="37" fillId="0" borderId="1" xfId="2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1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164" fontId="1" fillId="0" borderId="1" xfId="2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2" applyNumberFormat="1" applyFont="1" applyBorder="1" applyAlignment="1">
      <alignment vertical="center"/>
    </xf>
    <xf numFmtId="164" fontId="29" fillId="0" borderId="1" xfId="0" applyNumberFormat="1" applyFont="1" applyBorder="1"/>
    <xf numFmtId="44" fontId="29" fillId="0" borderId="1" xfId="2" applyFont="1" applyFill="1" applyBorder="1"/>
    <xf numFmtId="0" fontId="2" fillId="0" borderId="1" xfId="47" applyFont="1" applyBorder="1"/>
    <xf numFmtId="0" fontId="2" fillId="36" borderId="1" xfId="0" applyFont="1" applyFill="1" applyBorder="1" applyAlignment="1">
      <alignment horizontal="left" vertical="center"/>
    </xf>
    <xf numFmtId="0" fontId="2" fillId="36" borderId="1" xfId="0" applyFont="1" applyFill="1" applyBorder="1"/>
    <xf numFmtId="0" fontId="29" fillId="36" borderId="1" xfId="0" applyFont="1" applyFill="1" applyBorder="1" applyAlignment="1">
      <alignment horizontal="left" vertical="center"/>
    </xf>
    <xf numFmtId="0" fontId="26" fillId="36" borderId="1" xfId="0" applyFont="1" applyFill="1" applyBorder="1"/>
    <xf numFmtId="0" fontId="29" fillId="36" borderId="1" xfId="0" applyFont="1" applyFill="1" applyBorder="1"/>
    <xf numFmtId="0" fontId="27" fillId="36" borderId="1" xfId="0" applyFont="1" applyFill="1" applyBorder="1"/>
    <xf numFmtId="0" fontId="32" fillId="36" borderId="1" xfId="0" applyFont="1" applyFill="1" applyBorder="1" applyAlignment="1">
      <alignment horizontal="left" vertical="center"/>
    </xf>
    <xf numFmtId="0" fontId="34" fillId="36" borderId="1" xfId="0" applyFont="1" applyFill="1" applyBorder="1" applyAlignment="1">
      <alignment horizontal="left" vertical="center"/>
    </xf>
    <xf numFmtId="164" fontId="29" fillId="36" borderId="1" xfId="2" applyNumberFormat="1" applyFont="1" applyFill="1" applyBorder="1" applyAlignment="1">
      <alignment horizontal="left" vertical="center"/>
    </xf>
    <xf numFmtId="164" fontId="40" fillId="36" borderId="1" xfId="2" applyNumberFormat="1" applyFont="1" applyFill="1" applyBorder="1" applyAlignment="1">
      <alignment horizontal="left" vertical="center"/>
    </xf>
    <xf numFmtId="9" fontId="29" fillId="36" borderId="1" xfId="5" applyFont="1" applyFill="1" applyBorder="1" applyAlignment="1">
      <alignment horizontal="right" vertical="center"/>
    </xf>
    <xf numFmtId="9" fontId="29" fillId="36" borderId="1" xfId="5" applyFont="1" applyFill="1" applyBorder="1"/>
    <xf numFmtId="164" fontId="29" fillId="36" borderId="1" xfId="2" applyNumberFormat="1" applyFont="1" applyFill="1" applyBorder="1" applyAlignment="1">
      <alignment horizontal="center" vertical="center"/>
    </xf>
    <xf numFmtId="44" fontId="29" fillId="36" borderId="1" xfId="2" applyFont="1" applyFill="1" applyBorder="1" applyAlignment="1">
      <alignment horizontal="center" vertical="center"/>
    </xf>
    <xf numFmtId="164" fontId="29" fillId="36" borderId="1" xfId="2" applyNumberFormat="1" applyFont="1" applyFill="1" applyBorder="1"/>
    <xf numFmtId="9" fontId="2" fillId="36" borderId="1" xfId="5" applyFont="1" applyFill="1" applyBorder="1" applyAlignment="1">
      <alignment horizontal="right"/>
    </xf>
    <xf numFmtId="164" fontId="2" fillId="36" borderId="1" xfId="2" applyNumberFormat="1" applyFont="1" applyFill="1" applyBorder="1"/>
    <xf numFmtId="164" fontId="32" fillId="36" borderId="1" xfId="2" applyNumberFormat="1" applyFont="1" applyFill="1" applyBorder="1" applyAlignment="1">
      <alignment horizontal="left" vertical="center"/>
    </xf>
    <xf numFmtId="164" fontId="2" fillId="36" borderId="1" xfId="2" applyNumberFormat="1" applyFont="1" applyFill="1" applyBorder="1" applyAlignment="1">
      <alignment horizontal="left" vertical="center"/>
    </xf>
    <xf numFmtId="6" fontId="2" fillId="36" borderId="1" xfId="2" applyNumberFormat="1" applyFont="1" applyFill="1" applyBorder="1" applyAlignment="1">
      <alignment horizontal="right" vertical="center"/>
    </xf>
    <xf numFmtId="164" fontId="29" fillId="0" borderId="1" xfId="2" applyNumberFormat="1" applyFont="1" applyFill="1" applyBorder="1" applyAlignment="1">
      <alignment horizontal="left" vertical="center"/>
    </xf>
    <xf numFmtId="0" fontId="27" fillId="0" borderId="1" xfId="0" applyFont="1" applyBorder="1"/>
    <xf numFmtId="164" fontId="29" fillId="0" borderId="1" xfId="2" applyNumberFormat="1" applyFont="1" applyFill="1" applyBorder="1"/>
    <xf numFmtId="44" fontId="29" fillId="0" borderId="1" xfId="2" applyFont="1" applyFill="1" applyBorder="1" applyAlignment="1">
      <alignment horizontal="left" vertical="center"/>
    </xf>
    <xf numFmtId="0" fontId="2" fillId="0" borderId="1" xfId="0" applyFont="1" applyBorder="1"/>
    <xf numFmtId="9" fontId="29" fillId="0" borderId="1" xfId="5" applyFont="1" applyFill="1" applyBorder="1"/>
    <xf numFmtId="9" fontId="2" fillId="0" borderId="1" xfId="5" applyFont="1" applyFill="1" applyBorder="1" applyAlignment="1">
      <alignment horizontal="center"/>
    </xf>
    <xf numFmtId="0" fontId="29" fillId="36" borderId="1" xfId="0" applyFont="1" applyFill="1" applyBorder="1" applyAlignment="1">
      <alignment wrapText="1"/>
    </xf>
    <xf numFmtId="0" fontId="39" fillId="36" borderId="1" xfId="0" applyFont="1" applyFill="1" applyBorder="1"/>
    <xf numFmtId="0" fontId="6" fillId="0" borderId="1" xfId="0" applyFont="1" applyBorder="1" applyAlignment="1">
      <alignment horizontal="left" vertical="center"/>
    </xf>
    <xf numFmtId="0" fontId="0" fillId="3" borderId="0" xfId="0" applyFill="1" applyAlignment="1">
      <alignment horizontal="left"/>
    </xf>
  </cellXfs>
  <cellStyles count="49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urrency" xfId="2" builtinId="4"/>
    <cellStyle name="Currency 2 2" xfId="4" xr:uid="{3F3F2942-AD98-43B9-A8DC-C0A980C5A08D}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7" xr:uid="{3D855DE3-AA6B-4281-9197-BE77A8796803}"/>
    <cellStyle name="Normal 2 2" xfId="48" xr:uid="{7886C05A-BFC1-48C5-AC48-423A4DBE10D0}"/>
    <cellStyle name="Normal 3" xfId="1" xr:uid="{00000000-0005-0000-0000-000001000000}"/>
    <cellStyle name="Normal 45 2" xfId="3" xr:uid="{222320C5-E235-4709-A3C9-5DE0CA36BB6A}"/>
    <cellStyle name="Note" xfId="20" builtinId="10" customBuiltin="1"/>
    <cellStyle name="Output" xfId="15" builtinId="21" customBuiltin="1"/>
    <cellStyle name="Percent" xfId="5" builtinId="5"/>
    <cellStyle name="Title" xfId="6" builtinId="15" customBuiltin="1"/>
    <cellStyle name="Total" xfId="22" builtinId="25" customBuiltin="1"/>
    <cellStyle name="Warning Text" xfId="19" builtinId="11" customBuiltin="1"/>
  </cellStyles>
  <dxfs count="5">
    <dxf>
      <numFmt numFmtId="166" formatCode="0;\-0;;@"/>
    </dxf>
    <dxf>
      <numFmt numFmtId="166" formatCode="0;\-0;;@"/>
    </dxf>
    <dxf>
      <numFmt numFmtId="0" formatCode="General"/>
    </dxf>
    <dxf>
      <numFmt numFmtId="0" formatCode="General"/>
    </dxf>
    <dxf>
      <numFmt numFmtId="166" formatCode="0;\-0;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zoomScale="125" zoomScaleNormal="125" workbookViewId="0">
      <selection activeCell="F1" sqref="F1:F1048576"/>
    </sheetView>
  </sheetViews>
  <sheetFormatPr defaultColWidth="8.85546875" defaultRowHeight="12.75" x14ac:dyDescent="0.2"/>
  <cols>
    <col min="1" max="1" width="29.42578125" style="21" customWidth="1"/>
    <col min="2" max="2" width="36.42578125" style="21" customWidth="1"/>
    <col min="3" max="3" width="109.85546875" style="21" customWidth="1"/>
    <col min="4" max="4" width="16.5703125" style="22" customWidth="1"/>
    <col min="5" max="5" width="11.85546875" style="22" customWidth="1"/>
    <col min="6" max="6" width="12.42578125" style="23" customWidth="1"/>
    <col min="7" max="16384" width="8.85546875" style="23"/>
  </cols>
  <sheetData>
    <row r="1" spans="1:6" x14ac:dyDescent="0.2">
      <c r="A1" s="20" t="s">
        <v>0</v>
      </c>
      <c r="B1" s="20" t="s">
        <v>1</v>
      </c>
      <c r="E1" s="23"/>
    </row>
    <row r="2" spans="1:6" ht="30" customHeight="1" x14ac:dyDescent="0.2">
      <c r="A2" s="24" t="s">
        <v>2</v>
      </c>
      <c r="B2" s="24" t="s">
        <v>3</v>
      </c>
      <c r="C2" s="25" t="s">
        <v>55</v>
      </c>
      <c r="D2" s="26" t="s">
        <v>4</v>
      </c>
      <c r="E2" s="26" t="s">
        <v>5</v>
      </c>
    </row>
    <row r="3" spans="1:6" x14ac:dyDescent="0.2">
      <c r="A3" s="72" t="s">
        <v>125</v>
      </c>
      <c r="B3" s="21" t="s">
        <v>6</v>
      </c>
      <c r="C3" s="43" t="s">
        <v>97</v>
      </c>
      <c r="D3" s="80">
        <v>7290</v>
      </c>
      <c r="E3" s="80">
        <v>6926</v>
      </c>
    </row>
    <row r="4" spans="1:6" x14ac:dyDescent="0.2">
      <c r="A4" s="72" t="s">
        <v>124</v>
      </c>
      <c r="B4" s="21" t="s">
        <v>6</v>
      </c>
      <c r="C4" s="43" t="s">
        <v>98</v>
      </c>
      <c r="D4" s="80">
        <v>11160</v>
      </c>
      <c r="E4" s="80">
        <v>10602</v>
      </c>
    </row>
    <row r="5" spans="1:6" x14ac:dyDescent="0.2">
      <c r="A5" s="72" t="s">
        <v>123</v>
      </c>
      <c r="B5" s="21" t="s">
        <v>6</v>
      </c>
      <c r="C5" s="43" t="s">
        <v>99</v>
      </c>
      <c r="D5" s="80">
        <v>22500</v>
      </c>
      <c r="E5" s="80">
        <v>21375</v>
      </c>
    </row>
    <row r="6" spans="1:6" x14ac:dyDescent="0.2">
      <c r="A6" s="72" t="s">
        <v>122</v>
      </c>
      <c r="B6" s="21" t="s">
        <v>6</v>
      </c>
      <c r="C6" s="43" t="s">
        <v>100</v>
      </c>
      <c r="D6" s="80">
        <v>39995</v>
      </c>
      <c r="E6" s="80">
        <v>37995</v>
      </c>
    </row>
    <row r="7" spans="1:6" x14ac:dyDescent="0.2">
      <c r="A7" s="72" t="s">
        <v>126</v>
      </c>
      <c r="B7" s="21" t="s">
        <v>6</v>
      </c>
      <c r="C7" s="43" t="s">
        <v>101</v>
      </c>
      <c r="D7" s="81">
        <f>SUM(D6)*5*0.95</f>
        <v>189976.25</v>
      </c>
      <c r="E7" s="81">
        <v>180477</v>
      </c>
      <c r="F7" s="69" t="s">
        <v>31</v>
      </c>
    </row>
    <row r="8" spans="1:6" x14ac:dyDescent="0.2">
      <c r="A8" s="72" t="s">
        <v>7</v>
      </c>
      <c r="B8" s="21" t="s">
        <v>6</v>
      </c>
      <c r="C8" s="21" t="s">
        <v>149</v>
      </c>
      <c r="D8" s="82">
        <v>0.2</v>
      </c>
      <c r="E8" s="83">
        <v>0.2</v>
      </c>
    </row>
    <row r="9" spans="1:6" x14ac:dyDescent="0.2">
      <c r="A9" s="30"/>
      <c r="D9" s="92"/>
      <c r="E9" s="92"/>
    </row>
    <row r="10" spans="1:6" x14ac:dyDescent="0.2">
      <c r="A10" s="74" t="s">
        <v>127</v>
      </c>
      <c r="B10" s="21" t="s">
        <v>6</v>
      </c>
      <c r="C10" s="43" t="s">
        <v>102</v>
      </c>
      <c r="D10" s="84">
        <v>13770</v>
      </c>
      <c r="E10" s="80">
        <f t="shared" ref="E10" si="0">SUM(D10)*-0.05+D10</f>
        <v>13081.5</v>
      </c>
    </row>
    <row r="11" spans="1:6" x14ac:dyDescent="0.2">
      <c r="A11" s="74" t="s">
        <v>128</v>
      </c>
      <c r="B11" s="21" t="s">
        <v>6</v>
      </c>
      <c r="C11" s="43" t="s">
        <v>103</v>
      </c>
      <c r="D11" s="84">
        <v>21080</v>
      </c>
      <c r="E11" s="80">
        <v>20026</v>
      </c>
    </row>
    <row r="12" spans="1:6" x14ac:dyDescent="0.2">
      <c r="A12" s="74" t="s">
        <v>129</v>
      </c>
      <c r="B12" s="21" t="s">
        <v>6</v>
      </c>
      <c r="C12" s="43" t="s">
        <v>104</v>
      </c>
      <c r="D12" s="84">
        <v>42500</v>
      </c>
      <c r="E12" s="80">
        <v>40375</v>
      </c>
    </row>
    <row r="13" spans="1:6" x14ac:dyDescent="0.2">
      <c r="A13" s="74" t="s">
        <v>130</v>
      </c>
      <c r="B13" s="21" t="s">
        <v>6</v>
      </c>
      <c r="C13" s="43" t="s">
        <v>105</v>
      </c>
      <c r="D13" s="84">
        <v>74800</v>
      </c>
      <c r="E13" s="80">
        <v>71060</v>
      </c>
    </row>
    <row r="14" spans="1:6" x14ac:dyDescent="0.2">
      <c r="A14" s="74" t="s">
        <v>131</v>
      </c>
      <c r="B14" s="21" t="s">
        <v>6</v>
      </c>
      <c r="C14" s="43" t="s">
        <v>106</v>
      </c>
      <c r="D14" s="80">
        <v>225219</v>
      </c>
      <c r="E14" s="81">
        <v>213958</v>
      </c>
      <c r="F14" s="70" t="s">
        <v>31</v>
      </c>
    </row>
    <row r="15" spans="1:6" x14ac:dyDescent="0.2">
      <c r="D15" s="32"/>
      <c r="E15" s="27"/>
    </row>
    <row r="16" spans="1:6" s="37" customFormat="1" x14ac:dyDescent="0.2">
      <c r="A16" s="75" t="s">
        <v>132</v>
      </c>
      <c r="B16" s="34" t="s">
        <v>6</v>
      </c>
      <c r="C16" s="34" t="s">
        <v>107</v>
      </c>
      <c r="D16" s="84">
        <v>3000</v>
      </c>
      <c r="E16" s="85">
        <v>2850</v>
      </c>
    </row>
    <row r="17" spans="1:5" s="37" customFormat="1" x14ac:dyDescent="0.2">
      <c r="A17" s="75" t="s">
        <v>133</v>
      </c>
      <c r="B17" s="34" t="s">
        <v>6</v>
      </c>
      <c r="C17" s="34" t="s">
        <v>108</v>
      </c>
      <c r="D17" s="84">
        <v>5000</v>
      </c>
      <c r="E17" s="85">
        <v>4750</v>
      </c>
    </row>
    <row r="18" spans="1:5" s="37" customFormat="1" x14ac:dyDescent="0.2">
      <c r="A18" s="75" t="s">
        <v>134</v>
      </c>
      <c r="B18" s="34" t="s">
        <v>6</v>
      </c>
      <c r="C18" s="34" t="s">
        <v>109</v>
      </c>
      <c r="D18" s="84">
        <v>9000</v>
      </c>
      <c r="E18" s="85">
        <v>8550</v>
      </c>
    </row>
    <row r="19" spans="1:5" s="37" customFormat="1" x14ac:dyDescent="0.2">
      <c r="A19" s="33"/>
      <c r="B19" s="34"/>
      <c r="C19" s="34"/>
      <c r="D19" s="35"/>
      <c r="E19" s="36"/>
    </row>
    <row r="20" spans="1:5" x14ac:dyDescent="0.2">
      <c r="A20" s="76" t="s">
        <v>8</v>
      </c>
      <c r="B20" s="34" t="s">
        <v>6</v>
      </c>
      <c r="C20" s="21" t="s">
        <v>150</v>
      </c>
      <c r="D20" s="83">
        <v>0.2</v>
      </c>
      <c r="E20" s="83">
        <v>0.2</v>
      </c>
    </row>
    <row r="21" spans="1:5" x14ac:dyDescent="0.2">
      <c r="A21" s="76" t="s">
        <v>9</v>
      </c>
      <c r="B21" s="34" t="s">
        <v>6</v>
      </c>
      <c r="C21" s="21" t="s">
        <v>151</v>
      </c>
      <c r="D21" s="83">
        <v>0.2</v>
      </c>
      <c r="E21" s="83">
        <v>0.2</v>
      </c>
    </row>
    <row r="22" spans="1:5" x14ac:dyDescent="0.2">
      <c r="A22" s="23"/>
      <c r="B22" s="23"/>
      <c r="D22" s="29"/>
      <c r="E22" s="27"/>
    </row>
    <row r="23" spans="1:5" s="37" customFormat="1" x14ac:dyDescent="0.2">
      <c r="A23" s="77" t="s">
        <v>10</v>
      </c>
      <c r="B23" s="23" t="s">
        <v>6</v>
      </c>
      <c r="C23" s="39" t="s">
        <v>11</v>
      </c>
      <c r="D23" s="86">
        <v>4500</v>
      </c>
      <c r="E23" s="80">
        <v>4275</v>
      </c>
    </row>
    <row r="24" spans="1:5" s="37" customFormat="1" x14ac:dyDescent="0.2">
      <c r="A24" s="93"/>
      <c r="B24" s="21"/>
      <c r="C24" s="71"/>
      <c r="D24" s="94" t="s">
        <v>31</v>
      </c>
      <c r="E24" s="92" t="s">
        <v>31</v>
      </c>
    </row>
    <row r="25" spans="1:5" s="37" customFormat="1" x14ac:dyDescent="0.2">
      <c r="A25" s="100" t="s">
        <v>136</v>
      </c>
      <c r="B25" s="23" t="s">
        <v>6</v>
      </c>
      <c r="C25" s="39" t="s">
        <v>135</v>
      </c>
      <c r="D25" s="86">
        <v>2453</v>
      </c>
      <c r="E25" s="80">
        <v>2330</v>
      </c>
    </row>
    <row r="26" spans="1:5" s="37" customFormat="1" x14ac:dyDescent="0.2">
      <c r="A26" s="77" t="s">
        <v>165</v>
      </c>
      <c r="B26" s="23" t="s">
        <v>6</v>
      </c>
      <c r="C26" s="39" t="s">
        <v>110</v>
      </c>
      <c r="D26" s="86">
        <v>3292</v>
      </c>
      <c r="E26" s="80">
        <v>3127</v>
      </c>
    </row>
    <row r="27" spans="1:5" s="37" customFormat="1" x14ac:dyDescent="0.2">
      <c r="A27" s="77" t="s">
        <v>137</v>
      </c>
      <c r="B27" s="23" t="s">
        <v>6</v>
      </c>
      <c r="C27" s="39" t="s">
        <v>111</v>
      </c>
      <c r="D27" s="86">
        <v>5522</v>
      </c>
      <c r="E27" s="80">
        <v>5246</v>
      </c>
    </row>
    <row r="28" spans="1:5" s="37" customFormat="1" x14ac:dyDescent="0.2">
      <c r="A28" s="77" t="s">
        <v>138</v>
      </c>
      <c r="B28" s="23" t="s">
        <v>6</v>
      </c>
      <c r="C28" s="39" t="s">
        <v>112</v>
      </c>
      <c r="D28" s="86">
        <v>21771</v>
      </c>
      <c r="E28" s="80">
        <v>20682</v>
      </c>
    </row>
    <row r="29" spans="1:5" s="37" customFormat="1" x14ac:dyDescent="0.2">
      <c r="A29" s="77" t="s">
        <v>139</v>
      </c>
      <c r="B29" s="23" t="s">
        <v>6</v>
      </c>
      <c r="C29" s="39" t="s">
        <v>113</v>
      </c>
      <c r="D29" s="86">
        <v>40356</v>
      </c>
      <c r="E29" s="80">
        <v>38338</v>
      </c>
    </row>
    <row r="30" spans="1:5" s="37" customFormat="1" x14ac:dyDescent="0.2">
      <c r="A30" s="77" t="s">
        <v>140</v>
      </c>
      <c r="B30" s="23" t="s">
        <v>6</v>
      </c>
      <c r="C30" s="39" t="s">
        <v>114</v>
      </c>
      <c r="D30" s="86">
        <v>98766</v>
      </c>
      <c r="E30" s="80">
        <v>93828</v>
      </c>
    </row>
    <row r="31" spans="1:5" s="37" customFormat="1" x14ac:dyDescent="0.2">
      <c r="A31" s="38"/>
      <c r="B31" s="34"/>
      <c r="C31" s="39"/>
      <c r="D31" s="40"/>
      <c r="E31" s="41"/>
    </row>
    <row r="32" spans="1:5" s="37" customFormat="1" x14ac:dyDescent="0.2">
      <c r="A32" s="73" t="s">
        <v>12</v>
      </c>
      <c r="B32" s="34" t="s">
        <v>6</v>
      </c>
      <c r="C32" s="42" t="s">
        <v>152</v>
      </c>
      <c r="D32" s="83">
        <v>0.3</v>
      </c>
      <c r="E32" s="83">
        <v>0.3</v>
      </c>
    </row>
    <row r="33" spans="1:5" s="37" customFormat="1" x14ac:dyDescent="0.2">
      <c r="A33" s="73" t="s">
        <v>13</v>
      </c>
      <c r="B33" s="34" t="s">
        <v>6</v>
      </c>
      <c r="C33" s="42" t="s">
        <v>153</v>
      </c>
      <c r="D33" s="83">
        <v>0.3</v>
      </c>
      <c r="E33" s="83">
        <v>0.3</v>
      </c>
    </row>
    <row r="34" spans="1:5" s="37" customFormat="1" x14ac:dyDescent="0.2">
      <c r="A34" s="73" t="s">
        <v>14</v>
      </c>
      <c r="B34" s="34" t="s">
        <v>6</v>
      </c>
      <c r="C34" s="42" t="s">
        <v>154</v>
      </c>
      <c r="D34" s="83">
        <v>0.3</v>
      </c>
      <c r="E34" s="83">
        <v>0.3</v>
      </c>
    </row>
    <row r="35" spans="1:5" s="37" customFormat="1" x14ac:dyDescent="0.2">
      <c r="A35" s="73" t="s">
        <v>15</v>
      </c>
      <c r="B35" s="34" t="s">
        <v>6</v>
      </c>
      <c r="C35" s="42" t="s">
        <v>155</v>
      </c>
      <c r="D35" s="83">
        <v>0.3</v>
      </c>
      <c r="E35" s="83">
        <v>0.3</v>
      </c>
    </row>
    <row r="36" spans="1:5" s="37" customFormat="1" x14ac:dyDescent="0.2">
      <c r="A36" s="73" t="s">
        <v>16</v>
      </c>
      <c r="B36" s="34" t="s">
        <v>6</v>
      </c>
      <c r="C36" s="42" t="s">
        <v>156</v>
      </c>
      <c r="D36" s="83">
        <v>0.6</v>
      </c>
      <c r="E36" s="82">
        <v>0.6</v>
      </c>
    </row>
    <row r="37" spans="1:5" x14ac:dyDescent="0.2">
      <c r="D37" s="95"/>
      <c r="E37" s="95"/>
    </row>
    <row r="38" spans="1:5" s="37" customFormat="1" x14ac:dyDescent="0.2">
      <c r="A38" s="73" t="s">
        <v>17</v>
      </c>
      <c r="B38" s="34" t="s">
        <v>6</v>
      </c>
      <c r="C38" s="42" t="s">
        <v>157</v>
      </c>
      <c r="D38" s="83">
        <v>0.3</v>
      </c>
      <c r="E38" s="87">
        <v>0.3</v>
      </c>
    </row>
    <row r="39" spans="1:5" s="37" customFormat="1" x14ac:dyDescent="0.2">
      <c r="A39" s="73" t="s">
        <v>17</v>
      </c>
      <c r="B39" s="34" t="s">
        <v>6</v>
      </c>
      <c r="C39" s="42" t="s">
        <v>159</v>
      </c>
      <c r="D39" s="83">
        <v>0.3</v>
      </c>
      <c r="E39" s="87">
        <v>0.3</v>
      </c>
    </row>
    <row r="40" spans="1:5" s="37" customFormat="1" x14ac:dyDescent="0.2">
      <c r="A40" s="73" t="s">
        <v>17</v>
      </c>
      <c r="B40" s="34" t="s">
        <v>6</v>
      </c>
      <c r="C40" s="42" t="s">
        <v>160</v>
      </c>
      <c r="D40" s="83">
        <v>0.3</v>
      </c>
      <c r="E40" s="87">
        <v>0.3</v>
      </c>
    </row>
    <row r="41" spans="1:5" s="37" customFormat="1" x14ac:dyDescent="0.2">
      <c r="A41" s="73" t="s">
        <v>17</v>
      </c>
      <c r="B41" s="34" t="s">
        <v>6</v>
      </c>
      <c r="C41" s="42" t="s">
        <v>161</v>
      </c>
      <c r="D41" s="83">
        <v>0.3</v>
      </c>
      <c r="E41" s="87">
        <v>0.3</v>
      </c>
    </row>
    <row r="42" spans="1:5" s="37" customFormat="1" x14ac:dyDescent="0.2">
      <c r="A42" s="73" t="s">
        <v>17</v>
      </c>
      <c r="B42" s="34" t="s">
        <v>6</v>
      </c>
      <c r="C42" s="42" t="s">
        <v>162</v>
      </c>
      <c r="D42" s="83">
        <v>0.3</v>
      </c>
      <c r="E42" s="87">
        <v>0.3</v>
      </c>
    </row>
    <row r="43" spans="1:5" s="37" customFormat="1" x14ac:dyDescent="0.2">
      <c r="A43" s="73" t="s">
        <v>17</v>
      </c>
      <c r="B43" s="34" t="s">
        <v>6</v>
      </c>
      <c r="C43" s="42" t="s">
        <v>163</v>
      </c>
      <c r="D43" s="83">
        <v>0.3</v>
      </c>
      <c r="E43" s="87">
        <v>0.3</v>
      </c>
    </row>
    <row r="44" spans="1:5" s="37" customFormat="1" x14ac:dyDescent="0.2">
      <c r="A44" s="73" t="s">
        <v>17</v>
      </c>
      <c r="B44" s="34" t="s">
        <v>6</v>
      </c>
      <c r="C44" s="42" t="s">
        <v>164</v>
      </c>
      <c r="D44" s="83">
        <v>0.3</v>
      </c>
      <c r="E44" s="87">
        <v>0.3</v>
      </c>
    </row>
    <row r="45" spans="1:5" s="37" customFormat="1" x14ac:dyDescent="0.2">
      <c r="A45" s="96"/>
      <c r="B45" s="34"/>
      <c r="C45" s="42"/>
      <c r="D45" s="97"/>
      <c r="E45" s="98"/>
    </row>
    <row r="46" spans="1:5" s="37" customFormat="1" x14ac:dyDescent="0.2">
      <c r="A46" s="73" t="s">
        <v>18</v>
      </c>
      <c r="B46" s="34" t="s">
        <v>6</v>
      </c>
      <c r="C46" s="42" t="s">
        <v>158</v>
      </c>
      <c r="D46" s="83">
        <v>0.3</v>
      </c>
      <c r="E46" s="87">
        <v>0.3</v>
      </c>
    </row>
    <row r="47" spans="1:5" s="37" customFormat="1" x14ac:dyDescent="0.2">
      <c r="A47" s="38"/>
      <c r="B47" s="34"/>
      <c r="C47" s="39"/>
      <c r="D47" s="40"/>
      <c r="E47" s="41"/>
    </row>
    <row r="48" spans="1:5" ht="12.75" customHeight="1" x14ac:dyDescent="0.2">
      <c r="A48" s="78" t="s">
        <v>141</v>
      </c>
      <c r="B48" s="23" t="s">
        <v>6</v>
      </c>
      <c r="C48" s="21" t="s">
        <v>19</v>
      </c>
      <c r="D48" s="84">
        <v>216</v>
      </c>
      <c r="E48" s="84">
        <v>205</v>
      </c>
    </row>
    <row r="49" spans="1:6" ht="12.75" customHeight="1" x14ac:dyDescent="0.2">
      <c r="A49" s="78" t="s">
        <v>142</v>
      </c>
      <c r="B49" s="23" t="s">
        <v>6</v>
      </c>
      <c r="C49" s="21" t="s">
        <v>20</v>
      </c>
      <c r="D49" s="84">
        <v>900</v>
      </c>
      <c r="E49" s="84">
        <v>855</v>
      </c>
    </row>
    <row r="50" spans="1:6" ht="12.75" customHeight="1" x14ac:dyDescent="0.2">
      <c r="A50" s="78" t="s">
        <v>143</v>
      </c>
      <c r="B50" s="23" t="s">
        <v>6</v>
      </c>
      <c r="C50" s="21" t="s">
        <v>21</v>
      </c>
      <c r="D50" s="84">
        <v>1458</v>
      </c>
      <c r="E50" s="84">
        <v>1385</v>
      </c>
    </row>
    <row r="51" spans="1:6" ht="12.75" customHeight="1" x14ac:dyDescent="0.2">
      <c r="A51" s="78" t="s">
        <v>144</v>
      </c>
      <c r="B51" s="23" t="s">
        <v>6</v>
      </c>
      <c r="C51" s="21" t="s">
        <v>22</v>
      </c>
      <c r="D51" s="84">
        <v>2232</v>
      </c>
      <c r="E51" s="84">
        <v>2120</v>
      </c>
    </row>
    <row r="52" spans="1:6" ht="12.75" customHeight="1" x14ac:dyDescent="0.2">
      <c r="A52" s="78" t="s">
        <v>146</v>
      </c>
      <c r="B52" s="23" t="s">
        <v>6</v>
      </c>
      <c r="C52" s="21" t="s">
        <v>23</v>
      </c>
      <c r="D52" s="84">
        <v>4500</v>
      </c>
      <c r="E52" s="84">
        <v>4275</v>
      </c>
    </row>
    <row r="53" spans="1:6" ht="12.75" customHeight="1" x14ac:dyDescent="0.2">
      <c r="A53" s="78" t="s">
        <v>145</v>
      </c>
      <c r="B53" s="23" t="s">
        <v>6</v>
      </c>
      <c r="C53" s="21" t="s">
        <v>24</v>
      </c>
      <c r="D53" s="84">
        <v>7920</v>
      </c>
      <c r="E53" s="84">
        <v>7542</v>
      </c>
    </row>
    <row r="54" spans="1:6" ht="12.75" customHeight="1" x14ac:dyDescent="0.2">
      <c r="A54" s="78"/>
      <c r="B54" s="23"/>
      <c r="D54" s="84"/>
      <c r="E54" s="84" t="s">
        <v>31</v>
      </c>
    </row>
    <row r="55" spans="1:6" ht="12.75" customHeight="1" x14ac:dyDescent="0.2">
      <c r="A55" s="74" t="s">
        <v>25</v>
      </c>
      <c r="B55" s="21" t="s">
        <v>6</v>
      </c>
      <c r="C55" s="21" t="s">
        <v>26</v>
      </c>
      <c r="D55" s="84">
        <v>600</v>
      </c>
      <c r="E55" s="84">
        <v>570</v>
      </c>
    </row>
    <row r="56" spans="1:6" ht="12.75" customHeight="1" x14ac:dyDescent="0.2">
      <c r="A56" s="74" t="s">
        <v>27</v>
      </c>
      <c r="B56" s="21" t="s">
        <v>6</v>
      </c>
      <c r="C56" s="21" t="s">
        <v>28</v>
      </c>
      <c r="D56" s="84">
        <v>600</v>
      </c>
      <c r="E56" s="84">
        <v>570</v>
      </c>
    </row>
    <row r="57" spans="1:6" ht="12.75" customHeight="1" x14ac:dyDescent="0.2">
      <c r="A57" s="74" t="s">
        <v>29</v>
      </c>
      <c r="B57" s="21" t="s">
        <v>6</v>
      </c>
      <c r="C57" s="21" t="s">
        <v>30</v>
      </c>
      <c r="D57" s="84">
        <v>600</v>
      </c>
      <c r="E57" s="84">
        <v>570</v>
      </c>
      <c r="F57" s="23" t="s">
        <v>31</v>
      </c>
    </row>
    <row r="58" spans="1:6" ht="12.75" customHeight="1" x14ac:dyDescent="0.2">
      <c r="D58" s="32"/>
      <c r="E58" s="32"/>
    </row>
    <row r="59" spans="1:6" x14ac:dyDescent="0.2">
      <c r="A59" s="74" t="s">
        <v>32</v>
      </c>
      <c r="B59" s="21" t="s">
        <v>6</v>
      </c>
      <c r="C59" s="21" t="s">
        <v>33</v>
      </c>
      <c r="D59" s="80">
        <v>135750</v>
      </c>
      <c r="E59" s="80">
        <v>128963</v>
      </c>
    </row>
    <row r="60" spans="1:6" x14ac:dyDescent="0.2">
      <c r="D60" s="27"/>
      <c r="E60" s="27"/>
    </row>
    <row r="61" spans="1:6" x14ac:dyDescent="0.2">
      <c r="A61" s="74" t="s">
        <v>34</v>
      </c>
      <c r="B61" s="21" t="s">
        <v>6</v>
      </c>
      <c r="C61" s="31" t="s">
        <v>115</v>
      </c>
      <c r="D61" s="84">
        <v>108000</v>
      </c>
      <c r="E61" s="86">
        <v>102600</v>
      </c>
    </row>
    <row r="62" spans="1:6" x14ac:dyDescent="0.2">
      <c r="A62" s="74" t="s">
        <v>35</v>
      </c>
      <c r="B62" s="21" t="s">
        <v>6</v>
      </c>
      <c r="C62" s="31" t="s">
        <v>116</v>
      </c>
      <c r="D62" s="84">
        <v>250000</v>
      </c>
      <c r="E62" s="86">
        <v>237500</v>
      </c>
    </row>
    <row r="63" spans="1:6" x14ac:dyDescent="0.2">
      <c r="A63" s="74" t="s">
        <v>36</v>
      </c>
      <c r="B63" s="21" t="s">
        <v>6</v>
      </c>
      <c r="C63" s="31" t="s">
        <v>117</v>
      </c>
      <c r="D63" s="84">
        <v>400000</v>
      </c>
      <c r="E63" s="86">
        <v>380000</v>
      </c>
    </row>
    <row r="64" spans="1:6" x14ac:dyDescent="0.2">
      <c r="A64" s="78" t="s">
        <v>37</v>
      </c>
      <c r="B64" s="21" t="s">
        <v>6</v>
      </c>
      <c r="C64" s="44" t="s">
        <v>38</v>
      </c>
      <c r="D64" s="84">
        <v>9790</v>
      </c>
      <c r="E64" s="86">
        <v>9300</v>
      </c>
    </row>
    <row r="65" spans="1:6" x14ac:dyDescent="0.2">
      <c r="A65" s="78" t="s">
        <v>39</v>
      </c>
      <c r="B65" s="21" t="s">
        <v>6</v>
      </c>
      <c r="C65" s="44" t="s">
        <v>40</v>
      </c>
      <c r="D65" s="84">
        <v>1490</v>
      </c>
      <c r="E65" s="86">
        <v>1415</v>
      </c>
    </row>
    <row r="66" spans="1:6" x14ac:dyDescent="0.2">
      <c r="A66" s="78" t="s">
        <v>41</v>
      </c>
      <c r="B66" s="21" t="s">
        <v>6</v>
      </c>
      <c r="C66" s="44" t="s">
        <v>42</v>
      </c>
      <c r="D66" s="84">
        <v>4030</v>
      </c>
      <c r="E66" s="86">
        <v>3829</v>
      </c>
    </row>
    <row r="67" spans="1:6" x14ac:dyDescent="0.2">
      <c r="A67" s="78" t="s">
        <v>43</v>
      </c>
      <c r="B67" s="21" t="s">
        <v>6</v>
      </c>
      <c r="C67" s="44" t="s">
        <v>44</v>
      </c>
      <c r="D67" s="84">
        <v>4840</v>
      </c>
      <c r="E67" s="86">
        <v>4595</v>
      </c>
    </row>
    <row r="68" spans="1:6" x14ac:dyDescent="0.2">
      <c r="D68" s="28"/>
      <c r="E68" s="28"/>
    </row>
    <row r="69" spans="1:6" x14ac:dyDescent="0.2">
      <c r="A69" s="79" t="s">
        <v>147</v>
      </c>
      <c r="B69" s="21" t="s">
        <v>6</v>
      </c>
      <c r="C69" s="45" t="s">
        <v>118</v>
      </c>
      <c r="D69" s="80">
        <v>96800</v>
      </c>
      <c r="E69" s="86">
        <v>91960</v>
      </c>
    </row>
    <row r="70" spans="1:6" x14ac:dyDescent="0.2">
      <c r="A70" s="79" t="s">
        <v>148</v>
      </c>
      <c r="B70" s="21" t="s">
        <v>6</v>
      </c>
      <c r="C70" s="45" t="s">
        <v>119</v>
      </c>
      <c r="D70" s="81">
        <f>SUM(D69)*5*0.9</f>
        <v>435600</v>
      </c>
      <c r="E70" s="81">
        <v>413820</v>
      </c>
      <c r="F70" s="46"/>
    </row>
    <row r="71" spans="1:6" ht="280.5" x14ac:dyDescent="0.2">
      <c r="C71" s="99" t="s">
        <v>45</v>
      </c>
      <c r="D71" s="92"/>
      <c r="E71" s="92"/>
    </row>
    <row r="72" spans="1:6" x14ac:dyDescent="0.2">
      <c r="D72" s="27"/>
      <c r="E72" s="27"/>
    </row>
    <row r="73" spans="1:6" s="52" customFormat="1" ht="12.75" customHeight="1" x14ac:dyDescent="0.2">
      <c r="A73" s="73" t="s">
        <v>46</v>
      </c>
      <c r="B73" s="54" t="s">
        <v>47</v>
      </c>
      <c r="C73" s="71" t="s">
        <v>120</v>
      </c>
      <c r="D73" s="88">
        <v>5275000</v>
      </c>
      <c r="E73" s="89">
        <v>5000000</v>
      </c>
    </row>
    <row r="74" spans="1:6" s="52" customFormat="1" ht="12.75" customHeight="1" x14ac:dyDescent="0.2">
      <c r="A74" s="73" t="s">
        <v>48</v>
      </c>
      <c r="B74" s="54" t="s">
        <v>49</v>
      </c>
      <c r="C74" s="71" t="s">
        <v>121</v>
      </c>
      <c r="D74" s="88">
        <v>1750000</v>
      </c>
      <c r="E74" s="89">
        <v>1500000</v>
      </c>
    </row>
    <row r="75" spans="1:6" x14ac:dyDescent="0.2">
      <c r="A75" s="42" t="s">
        <v>31</v>
      </c>
    </row>
    <row r="76" spans="1:6" x14ac:dyDescent="0.2">
      <c r="A76" s="72" t="s">
        <v>50</v>
      </c>
      <c r="B76" s="31" t="s">
        <v>51</v>
      </c>
      <c r="C76" s="31" t="s">
        <v>52</v>
      </c>
      <c r="D76" s="90">
        <v>250000</v>
      </c>
      <c r="E76" s="91">
        <v>190000</v>
      </c>
    </row>
    <row r="77" spans="1:6" x14ac:dyDescent="0.2">
      <c r="A77" s="31"/>
      <c r="B77" s="31"/>
      <c r="C77" s="31"/>
      <c r="D77" s="53"/>
      <c r="E77" s="55"/>
    </row>
    <row r="78" spans="1:6" x14ac:dyDescent="0.2">
      <c r="D78" s="27"/>
      <c r="E78" s="50"/>
    </row>
    <row r="79" spans="1:6" x14ac:dyDescent="0.2">
      <c r="D79" s="27"/>
      <c r="E79" s="50"/>
    </row>
    <row r="80" spans="1:6" x14ac:dyDescent="0.2">
      <c r="D80" s="27"/>
      <c r="E80" s="50"/>
    </row>
    <row r="81" spans="1:1" x14ac:dyDescent="0.2">
      <c r="A81" s="20" t="s">
        <v>53</v>
      </c>
    </row>
  </sheetData>
  <conditionalFormatting sqref="E1:E19 E22:E31">
    <cfRule type="cellIs" dxfId="4" priority="40" operator="equal">
      <formula>0</formula>
    </cfRule>
    <cfRule type="cellIs" dxfId="3" priority="41" operator="equal">
      <formula>0</formula>
    </cfRule>
  </conditionalFormatting>
  <conditionalFormatting sqref="E48:E60 E68:E1048576">
    <cfRule type="cellIs" dxfId="2" priority="14" operator="equal">
      <formula>0</formula>
    </cfRule>
  </conditionalFormatting>
  <conditionalFormatting sqref="E48:E1048576">
    <cfRule type="cellIs" dxfId="1" priority="13" operator="equal">
      <formula>0</formula>
    </cfRule>
  </conditionalFormatting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760D8-671C-4B4E-9302-5ED94979B304}">
  <dimension ref="A1:E4"/>
  <sheetViews>
    <sheetView workbookViewId="0">
      <selection activeCell="A5" sqref="A5"/>
    </sheetView>
  </sheetViews>
  <sheetFormatPr defaultColWidth="8.85546875" defaultRowHeight="15" x14ac:dyDescent="0.25"/>
  <cols>
    <col min="1" max="1" width="13.42578125" bestFit="1" customWidth="1"/>
    <col min="2" max="2" width="18.85546875" customWidth="1"/>
    <col min="3" max="3" width="38.42578125" customWidth="1"/>
    <col min="4" max="4" width="23.140625" customWidth="1"/>
    <col min="5" max="5" width="43" customWidth="1"/>
  </cols>
  <sheetData>
    <row r="1" spans="1:5" s="1" customFormat="1" ht="15.75" x14ac:dyDescent="0.25">
      <c r="A1" s="18" t="s">
        <v>54</v>
      </c>
      <c r="B1" s="56"/>
      <c r="C1" s="56"/>
      <c r="D1" s="56"/>
      <c r="E1" s="56"/>
    </row>
    <row r="2" spans="1:5" s="1" customFormat="1" ht="30" customHeight="1" x14ac:dyDescent="0.25">
      <c r="A2" s="15" t="s">
        <v>2</v>
      </c>
      <c r="B2" s="15" t="s">
        <v>3</v>
      </c>
      <c r="C2" s="16" t="s">
        <v>55</v>
      </c>
      <c r="D2" s="14" t="s">
        <v>4</v>
      </c>
      <c r="E2" s="17" t="s">
        <v>5</v>
      </c>
    </row>
    <row r="4" spans="1:5" s="19" customFormat="1" x14ac:dyDescent="0.25">
      <c r="A4" s="102" t="s">
        <v>56</v>
      </c>
      <c r="B4" s="102"/>
      <c r="C4" s="102"/>
      <c r="D4" s="102"/>
      <c r="E4" s="102"/>
    </row>
  </sheetData>
  <mergeCells count="1">
    <mergeCell ref="A4:E4"/>
  </mergeCells>
  <conditionalFormatting sqref="E1:E2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zoomScale="130" zoomScaleNormal="130" workbookViewId="0">
      <selection activeCell="C13" sqref="C13"/>
    </sheetView>
  </sheetViews>
  <sheetFormatPr defaultColWidth="20.140625" defaultRowHeight="15.75" x14ac:dyDescent="0.25"/>
  <cols>
    <col min="1" max="1" width="20.140625" style="1"/>
    <col min="2" max="2" width="43.85546875" style="1" customWidth="1"/>
    <col min="3" max="3" width="52.42578125" style="1" customWidth="1"/>
    <col min="4" max="4" width="16.42578125" style="1" customWidth="1"/>
    <col min="5" max="16384" width="20.140625" style="1"/>
  </cols>
  <sheetData>
    <row r="1" spans="1:5" x14ac:dyDescent="0.25">
      <c r="A1" s="13" t="s">
        <v>57</v>
      </c>
      <c r="B1" s="57"/>
      <c r="C1" s="57"/>
      <c r="D1" s="57"/>
      <c r="E1" s="57"/>
    </row>
    <row r="2" spans="1:5" x14ac:dyDescent="0.25">
      <c r="A2" s="13" t="s">
        <v>58</v>
      </c>
      <c r="B2" s="57"/>
      <c r="C2" s="57"/>
      <c r="D2" s="57"/>
      <c r="E2" s="57"/>
    </row>
    <row r="3" spans="1:5" ht="63" x14ac:dyDescent="0.25">
      <c r="A3" s="2" t="s">
        <v>2</v>
      </c>
      <c r="B3" s="2" t="s">
        <v>59</v>
      </c>
      <c r="C3" s="2" t="s">
        <v>60</v>
      </c>
      <c r="D3" s="2" t="s">
        <v>61</v>
      </c>
      <c r="E3" s="3" t="s">
        <v>62</v>
      </c>
    </row>
    <row r="4" spans="1:5" ht="63" x14ac:dyDescent="0.25">
      <c r="A4" s="51" t="s">
        <v>63</v>
      </c>
      <c r="B4" s="51" t="s">
        <v>64</v>
      </c>
      <c r="C4" s="51" t="s">
        <v>65</v>
      </c>
      <c r="D4" s="58">
        <v>250</v>
      </c>
      <c r="E4" s="58">
        <v>250</v>
      </c>
    </row>
    <row r="5" spans="1:5" ht="69.75" customHeight="1" x14ac:dyDescent="0.25">
      <c r="A5" s="51" t="s">
        <v>66</v>
      </c>
      <c r="B5" s="51" t="s">
        <v>67</v>
      </c>
      <c r="C5" s="51" t="s">
        <v>68</v>
      </c>
      <c r="D5" s="58">
        <v>250</v>
      </c>
      <c r="E5" s="58">
        <v>250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2"/>
  <sheetViews>
    <sheetView workbookViewId="0"/>
  </sheetViews>
  <sheetFormatPr defaultColWidth="20.140625" defaultRowHeight="15.75" x14ac:dyDescent="0.25"/>
  <cols>
    <col min="1" max="1" width="38.85546875" style="7" customWidth="1"/>
    <col min="2" max="2" width="62.85546875" style="7" customWidth="1"/>
    <col min="3" max="3" width="28" style="8" customWidth="1"/>
    <col min="4" max="4" width="15.42578125" style="9" customWidth="1"/>
    <col min="5" max="5" width="16.42578125" style="10" customWidth="1"/>
    <col min="6" max="16384" width="20.140625" style="11"/>
  </cols>
  <sheetData>
    <row r="1" spans="1:7" x14ac:dyDescent="0.25">
      <c r="A1" s="6" t="s">
        <v>69</v>
      </c>
      <c r="B1" s="59"/>
      <c r="C1" s="60"/>
      <c r="D1" s="61"/>
      <c r="E1" s="62"/>
      <c r="F1" s="63"/>
      <c r="G1" s="63"/>
    </row>
    <row r="2" spans="1:7" ht="42" customHeight="1" x14ac:dyDescent="0.25">
      <c r="A2" s="4" t="s">
        <v>2</v>
      </c>
      <c r="B2" s="4" t="s">
        <v>70</v>
      </c>
      <c r="C2" s="4" t="s">
        <v>71</v>
      </c>
      <c r="D2" s="2" t="s">
        <v>72</v>
      </c>
      <c r="E2" s="5" t="s">
        <v>4</v>
      </c>
      <c r="F2" s="3" t="s">
        <v>73</v>
      </c>
      <c r="G2" s="63"/>
    </row>
    <row r="3" spans="1:7" ht="31.5" x14ac:dyDescent="0.25">
      <c r="A3" s="64" t="s">
        <v>74</v>
      </c>
      <c r="B3" s="51" t="s">
        <v>166</v>
      </c>
      <c r="C3" s="60" t="s">
        <v>75</v>
      </c>
      <c r="D3" s="65">
        <v>1</v>
      </c>
      <c r="E3" s="58">
        <v>1500</v>
      </c>
      <c r="F3" s="58">
        <v>1500</v>
      </c>
      <c r="G3" s="66"/>
    </row>
    <row r="4" spans="1:7" ht="31.5" x14ac:dyDescent="0.25">
      <c r="A4" s="64" t="s">
        <v>76</v>
      </c>
      <c r="B4" s="51" t="s">
        <v>167</v>
      </c>
      <c r="C4" s="51" t="s">
        <v>75</v>
      </c>
      <c r="D4" s="65">
        <v>1</v>
      </c>
      <c r="E4" s="58">
        <v>1200</v>
      </c>
      <c r="F4" s="58">
        <v>1200</v>
      </c>
      <c r="G4" s="63"/>
    </row>
    <row r="5" spans="1:7" ht="31.5" x14ac:dyDescent="0.25">
      <c r="A5" s="47" t="s">
        <v>77</v>
      </c>
      <c r="B5" s="51" t="s">
        <v>168</v>
      </c>
      <c r="C5" s="51" t="s">
        <v>78</v>
      </c>
      <c r="D5" s="65">
        <v>1</v>
      </c>
      <c r="E5" s="58">
        <v>300</v>
      </c>
      <c r="F5" s="58">
        <v>300</v>
      </c>
      <c r="G5" s="63"/>
    </row>
    <row r="6" spans="1:7" ht="31.5" x14ac:dyDescent="0.25">
      <c r="A6" s="64" t="s">
        <v>79</v>
      </c>
      <c r="B6" s="51" t="s">
        <v>169</v>
      </c>
      <c r="C6" s="51" t="s">
        <v>80</v>
      </c>
      <c r="D6" s="65">
        <v>1</v>
      </c>
      <c r="E6" s="58">
        <v>900</v>
      </c>
      <c r="F6" s="58">
        <v>900</v>
      </c>
      <c r="G6" s="63"/>
    </row>
    <row r="7" spans="1:7" ht="31.5" x14ac:dyDescent="0.25">
      <c r="A7" s="64" t="s">
        <v>81</v>
      </c>
      <c r="B7" s="51" t="s">
        <v>170</v>
      </c>
      <c r="C7" s="51" t="s">
        <v>78</v>
      </c>
      <c r="D7" s="65">
        <v>1</v>
      </c>
      <c r="E7" s="58">
        <v>300</v>
      </c>
      <c r="F7" s="58">
        <v>300</v>
      </c>
      <c r="G7" s="63"/>
    </row>
    <row r="8" spans="1:7" x14ac:dyDescent="0.25">
      <c r="A8" s="64"/>
      <c r="B8" s="51"/>
      <c r="C8" s="51"/>
      <c r="D8" s="65"/>
      <c r="E8" s="58"/>
      <c r="F8" s="58"/>
      <c r="G8" s="63"/>
    </row>
    <row r="9" spans="1:7" ht="31.5" x14ac:dyDescent="0.25">
      <c r="A9" s="64" t="s">
        <v>82</v>
      </c>
      <c r="B9" s="51" t="s">
        <v>171</v>
      </c>
      <c r="C9" s="12" t="s">
        <v>83</v>
      </c>
      <c r="D9" s="65">
        <v>1</v>
      </c>
      <c r="E9" s="58">
        <v>500</v>
      </c>
      <c r="F9" s="58">
        <v>500</v>
      </c>
      <c r="G9" s="63"/>
    </row>
    <row r="10" spans="1:7" ht="31.5" x14ac:dyDescent="0.25">
      <c r="A10" s="64" t="s">
        <v>84</v>
      </c>
      <c r="B10" s="51" t="s">
        <v>172</v>
      </c>
      <c r="C10" s="12" t="s">
        <v>85</v>
      </c>
      <c r="D10" s="61">
        <v>1</v>
      </c>
      <c r="E10" s="58">
        <v>300</v>
      </c>
      <c r="F10" s="58">
        <v>300</v>
      </c>
      <c r="G10" s="63"/>
    </row>
    <row r="11" spans="1:7" ht="31.5" x14ac:dyDescent="0.25">
      <c r="A11" s="64" t="s">
        <v>86</v>
      </c>
      <c r="B11" s="51" t="s">
        <v>169</v>
      </c>
      <c r="C11" s="12" t="s">
        <v>87</v>
      </c>
      <c r="D11" s="61">
        <v>1</v>
      </c>
      <c r="E11" s="58">
        <v>200</v>
      </c>
      <c r="F11" s="58">
        <v>200</v>
      </c>
      <c r="G11" s="63"/>
    </row>
    <row r="12" spans="1:7" ht="31.5" x14ac:dyDescent="0.25">
      <c r="A12" s="64" t="s">
        <v>88</v>
      </c>
      <c r="B12" s="51" t="s">
        <v>170</v>
      </c>
      <c r="C12" s="12" t="s">
        <v>78</v>
      </c>
      <c r="D12" s="61">
        <v>1</v>
      </c>
      <c r="E12" s="58">
        <v>100</v>
      </c>
      <c r="F12" s="58">
        <v>100</v>
      </c>
      <c r="G12" s="63"/>
    </row>
    <row r="13" spans="1:7" x14ac:dyDescent="0.25">
      <c r="A13" s="64"/>
      <c r="B13" s="51"/>
      <c r="C13" s="12"/>
      <c r="D13" s="61"/>
      <c r="E13" s="58"/>
      <c r="F13" s="58"/>
      <c r="G13" s="63"/>
    </row>
    <row r="14" spans="1:7" s="48" customFormat="1" ht="32.1" customHeight="1" x14ac:dyDescent="0.25">
      <c r="A14" s="47" t="s">
        <v>89</v>
      </c>
      <c r="B14" s="49" t="s">
        <v>174</v>
      </c>
      <c r="C14" s="49" t="s">
        <v>90</v>
      </c>
      <c r="D14" s="67">
        <v>1</v>
      </c>
      <c r="E14" s="68">
        <v>250</v>
      </c>
      <c r="F14" s="68">
        <v>250</v>
      </c>
    </row>
    <row r="15" spans="1:7" s="48" customFormat="1" ht="32.1" customHeight="1" x14ac:dyDescent="0.25">
      <c r="A15" s="47" t="s">
        <v>91</v>
      </c>
      <c r="B15" s="49" t="s">
        <v>173</v>
      </c>
      <c r="C15" s="49" t="s">
        <v>90</v>
      </c>
      <c r="D15" s="67">
        <v>1</v>
      </c>
      <c r="E15" s="68">
        <v>150</v>
      </c>
      <c r="F15" s="68">
        <v>150</v>
      </c>
    </row>
    <row r="16" spans="1:7" s="48" customFormat="1" ht="32.1" customHeight="1" x14ac:dyDescent="0.25">
      <c r="A16" s="47" t="s">
        <v>92</v>
      </c>
      <c r="B16" s="49" t="s">
        <v>175</v>
      </c>
      <c r="C16" s="49" t="s">
        <v>90</v>
      </c>
      <c r="D16" s="67">
        <v>1</v>
      </c>
      <c r="E16" s="68">
        <v>150</v>
      </c>
      <c r="F16" s="68">
        <v>150</v>
      </c>
    </row>
    <row r="17" spans="1:6" s="48" customFormat="1" ht="32.1" customHeight="1" x14ac:dyDescent="0.25">
      <c r="A17" s="47" t="s">
        <v>93</v>
      </c>
      <c r="B17" s="49" t="s">
        <v>176</v>
      </c>
      <c r="C17" s="49" t="s">
        <v>90</v>
      </c>
      <c r="D17" s="67">
        <v>1</v>
      </c>
      <c r="E17" s="68">
        <v>150</v>
      </c>
      <c r="F17" s="68">
        <v>150</v>
      </c>
    </row>
    <row r="18" spans="1:6" s="48" customFormat="1" ht="32.1" customHeight="1" x14ac:dyDescent="0.25">
      <c r="A18" s="47" t="s">
        <v>94</v>
      </c>
      <c r="B18" s="49" t="s">
        <v>177</v>
      </c>
      <c r="C18" s="49" t="s">
        <v>90</v>
      </c>
      <c r="D18" s="67">
        <v>1</v>
      </c>
      <c r="E18" s="68">
        <v>200</v>
      </c>
      <c r="F18" s="68">
        <v>200</v>
      </c>
    </row>
    <row r="19" spans="1:6" s="48" customFormat="1" ht="32.1" customHeight="1" x14ac:dyDescent="0.25">
      <c r="A19" s="47" t="s">
        <v>95</v>
      </c>
      <c r="B19" s="49" t="s">
        <v>178</v>
      </c>
      <c r="C19" s="49" t="s">
        <v>90</v>
      </c>
      <c r="D19" s="67">
        <v>1</v>
      </c>
      <c r="E19" s="68">
        <v>150</v>
      </c>
      <c r="F19" s="68">
        <v>150</v>
      </c>
    </row>
    <row r="20" spans="1:6" x14ac:dyDescent="0.25">
      <c r="A20" s="64"/>
      <c r="B20" s="59"/>
      <c r="C20" s="60"/>
      <c r="D20" s="61"/>
      <c r="E20" s="62"/>
      <c r="F20" s="62"/>
    </row>
    <row r="22" spans="1:6" ht="24.95" customHeight="1" x14ac:dyDescent="0.25">
      <c r="A22" s="101" t="s">
        <v>96</v>
      </c>
      <c r="B22" s="101"/>
      <c r="C22" s="101"/>
      <c r="D22" s="65"/>
      <c r="E22" s="58"/>
      <c r="F22" s="58"/>
    </row>
  </sheetData>
  <mergeCells count="1">
    <mergeCell ref="A22:C2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 xmlns="aa3cc96e-e9ff-45a4-a96b-dadb682a6c6c" xsi:nil="true"/>
    <TaxCatchAll xmlns="bcda2e07-b380-41c0-8104-5824c67c35d3" xsi:nil="true"/>
    <Language xmlns="aa3cc96e-e9ff-45a4-a96b-dadb682a6c6c">English</Language>
    <Status xmlns="aa3cc96e-e9ff-45a4-a96b-dadb682a6c6c" xsi:nil="true"/>
    <lcf76f155ced4ddcb4097134ff3c332f xmlns="aa3cc96e-e9ff-45a4-a96b-dadb682a6c6c">
      <Terms xmlns="http://schemas.microsoft.com/office/infopath/2007/PartnerControls"/>
    </lcf76f155ced4ddcb4097134ff3c332f>
    <Product xmlns="aa3cc96e-e9ff-45a4-a96b-dadb682a6c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55E53ED70EE049A18DEC5B4D9269EE" ma:contentTypeVersion="18" ma:contentTypeDescription="Create a new document." ma:contentTypeScope="" ma:versionID="2e26c17e1bb654bf888a17862d9f0c45">
  <xsd:schema xmlns:xsd="http://www.w3.org/2001/XMLSchema" xmlns:xs="http://www.w3.org/2001/XMLSchema" xmlns:p="http://schemas.microsoft.com/office/2006/metadata/properties" xmlns:ns2="aa3cc96e-e9ff-45a4-a96b-dadb682a6c6c" xmlns:ns3="bcda2e07-b380-41c0-8104-5824c67c35d3" targetNamespace="http://schemas.microsoft.com/office/2006/metadata/properties" ma:root="true" ma:fieldsID="de4a358f57f7c88a3ba469aecf1d3f73" ns2:_="" ns3:_="">
    <xsd:import namespace="aa3cc96e-e9ff-45a4-a96b-dadb682a6c6c"/>
    <xsd:import namespace="bcda2e07-b380-41c0-8104-5824c67c35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Product" minOccurs="0"/>
                <xsd:element ref="ns2:TA" minOccurs="0"/>
                <xsd:element ref="ns2:Language" minOccurs="0"/>
                <xsd:element ref="ns2: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c96e-e9ff-45a4-a96b-dadb682a6c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roduct" ma:index="12" nillable="true" ma:displayName="Product" ma:format="Dropdown" ma:internalName="Product">
      <xsd:simpleType>
        <xsd:restriction base="dms:Choice">
          <xsd:enumeration value="IDP"/>
          <xsd:enumeration value="Vantage"/>
          <xsd:enumeration value="FlexiCapture"/>
          <xsd:enumeration value="FR Engine"/>
          <xsd:enumeration value="Timeline"/>
          <xsd:enumeration value="OCR Container"/>
        </xsd:restriction>
      </xsd:simpleType>
    </xsd:element>
    <xsd:element name="TA" ma:index="13" nillable="true" ma:displayName="TA" ma:format="Dropdown" ma:internalName="TA">
      <xsd:simpleType>
        <xsd:restriction base="dms:Choice">
          <xsd:enumeration value="Internal / Sales enablement"/>
          <xsd:enumeration value="External"/>
          <xsd:enumeration value="Auswahl 3"/>
        </xsd:restriction>
      </xsd:simpleType>
    </xsd:element>
    <xsd:element name="Language" ma:index="14" nillable="true" ma:displayName="Language" ma:default="English" ma:format="Dropdown" ma:internalName="Language">
      <xsd:simpleType>
        <xsd:restriction base="dms:Choice">
          <xsd:enumeration value="English"/>
          <xsd:enumeration value="German"/>
          <xsd:enumeration value="Auswahl 3"/>
        </xsd:restriction>
      </xsd:simpleType>
    </xsd:element>
    <xsd:element name="Status" ma:index="15" nillable="true" ma:displayName="Status" ma:format="Dropdown" ma:internalName="Status">
      <xsd:simpleType>
        <xsd:restriction base="dms:Choice">
          <xsd:enumeration value="Final"/>
          <xsd:enumeration value="In progress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2625e40-bbe1-4cfc-84ae-cf9bdcd002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da2e07-b380-41c0-8104-5824c67c35d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12c5e1b-421e-4804-b48e-d026809de2d7}" ma:internalName="TaxCatchAll" ma:showField="CatchAllData" ma:web="bcda2e07-b380-41c0-8104-5824c67c3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D374C6-5733-4D1F-A5E5-BFA52F3CF64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aa3cc96e-e9ff-45a4-a96b-dadb682a6c6c"/>
    <ds:schemaRef ds:uri="bcda2e07-b380-41c0-8104-5824c67c35d3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7496F64-2810-42E0-B3FC-DF2EEE3C0F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1AAED-5E53-45E5-A218-D3E5188F1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cc96e-e9ff-45a4-a96b-dadb682a6c6c"/>
    <ds:schemaRef ds:uri="bcda2e07-b380-41c0-8104-5824c67c35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4f2744-d09e-4f46-a4d9-cbb5ee899048}" enabled="0" method="" siteId="{0d4f2744-d09e-4f46-a4d9-cbb5ee89904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On Premise or Private Cloud</vt:lpstr>
      <vt:lpstr>Maintenance</vt:lpstr>
      <vt:lpstr>Implementation</vt:lpstr>
      <vt:lpstr>Training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vmware</dc:creator>
  <cp:keywords/>
  <dc:description/>
  <cp:lastModifiedBy>Trevor Bray</cp:lastModifiedBy>
  <cp:revision/>
  <dcterms:created xsi:type="dcterms:W3CDTF">2016-09-01T18:51:30Z</dcterms:created>
  <dcterms:modified xsi:type="dcterms:W3CDTF">2026-07-02T00:22:16Z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0x0101004555E53ED70EE049A18DEC5B4D9269EE</vt:lpwstr>
  </property>
  <property fmtid="{D5CDD505-2E9C-101B-9397-08002B2CF9AE}" pid="3" name="MediaServiceImageTags">
    <vt:lpwstr/>
  </property>
</Properties>
</file>