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kacconsultinginc.sharepoint.com/sites/KACConsulting559/Shared Documents/Marketing/"/>
    </mc:Choice>
  </mc:AlternateContent>
  <xr:revisionPtr revIDLastSave="80" documentId="14_{6CB4C6BF-FCE4-4D12-AC97-E2E77E95EAA3}" xr6:coauthVersionLast="47" xr6:coauthVersionMax="47" xr10:uidLastSave="{CF314957-297C-4CB6-8F93-96FC5F4849BF}"/>
  <bookViews>
    <workbookView xWindow="-120" yWindow="-120" windowWidth="29040" windowHeight="15720" firstSheet="1" activeTab="1" xr2:uid="{33AD974C-2F92-4A87-B332-D3984BC16608}"/>
  </bookViews>
  <sheets>
    <sheet name="Step 1 Units of Measure" sheetId="2" state="hidden" r:id="rId1"/>
    <sheet name="Step 1 Plate Cost" sheetId="4" r:id="rId2"/>
    <sheet name="Step 2 Item Cost" sheetId="1" r:id="rId3"/>
  </sheets>
  <definedNames>
    <definedName name="MENU">'Step 1 Plate Cost'!$A$7:$A$1683</definedName>
    <definedName name="UOM" localSheetId="1">'Step 1 Plate Cost'!$A$6:$A$33</definedName>
    <definedName name="UOM">'Step 1 Units of Measure'!$A$6:$A$33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G19" i="1"/>
  <c r="G14" i="1"/>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10" i="4"/>
  <c r="C10" i="4"/>
  <c r="D10" i="4" s="1"/>
  <c r="C11" i="4"/>
  <c r="D11" i="4" s="1"/>
  <c r="C12" i="4"/>
  <c r="D12" i="4" s="1"/>
  <c r="C13" i="4"/>
  <c r="D13" i="4" s="1"/>
  <c r="C14" i="4"/>
  <c r="D14" i="4" s="1"/>
  <c r="C15" i="4"/>
  <c r="D15" i="4" s="1"/>
  <c r="C16" i="4"/>
  <c r="D16" i="4" s="1"/>
  <c r="C17" i="4"/>
  <c r="D17" i="4" s="1"/>
  <c r="C18" i="4"/>
  <c r="D18" i="4" s="1"/>
  <c r="C19" i="4"/>
  <c r="D19" i="4" s="1"/>
  <c r="C20" i="4"/>
  <c r="F20" i="4" s="1"/>
  <c r="H20" i="4" s="1"/>
  <c r="C21" i="4"/>
  <c r="F21" i="4" s="1"/>
  <c r="H21" i="4" s="1"/>
  <c r="C22" i="4"/>
  <c r="F22" i="4" s="1"/>
  <c r="C23" i="4"/>
  <c r="D23" i="4" s="1"/>
  <c r="C24" i="4"/>
  <c r="F24" i="4" s="1"/>
  <c r="H24" i="4" s="1"/>
  <c r="C25" i="4"/>
  <c r="D25" i="4" s="1"/>
  <c r="C26" i="4"/>
  <c r="F26" i="4" s="1"/>
  <c r="H26" i="4" s="1"/>
  <c r="C27" i="4"/>
  <c r="D27" i="4" s="1"/>
  <c r="C28" i="4"/>
  <c r="D28" i="4" s="1"/>
  <c r="C29" i="4"/>
  <c r="D29" i="4" s="1"/>
  <c r="C30" i="4"/>
  <c r="D30" i="4" s="1"/>
  <c r="C31" i="4"/>
  <c r="D31" i="4" s="1"/>
  <c r="C32" i="4"/>
  <c r="C33" i="4"/>
  <c r="D33" i="4" s="1"/>
  <c r="C34" i="4"/>
  <c r="D34" i="4" s="1"/>
  <c r="C35" i="4"/>
  <c r="D35" i="4" s="1"/>
  <c r="C36" i="4"/>
  <c r="D36" i="4" s="1"/>
  <c r="C37" i="4"/>
  <c r="D37" i="4" s="1"/>
  <c r="C38" i="4"/>
  <c r="D38" i="4" s="1"/>
  <c r="C39" i="4"/>
  <c r="F39" i="4" s="1"/>
  <c r="C40" i="4"/>
  <c r="D40" i="4" s="1"/>
  <c r="C41" i="4"/>
  <c r="D41" i="4" s="1"/>
  <c r="C42" i="4"/>
  <c r="F42" i="4" s="1"/>
  <c r="C43" i="4"/>
  <c r="D43" i="4" s="1"/>
  <c r="C44" i="4"/>
  <c r="F44" i="4" s="1"/>
  <c r="C45" i="4"/>
  <c r="D45" i="4" s="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20" i="1"/>
  <c r="G18" i="1"/>
  <c r="G17" i="1"/>
  <c r="G16" i="1"/>
  <c r="G15" i="1"/>
  <c r="G13" i="1"/>
  <c r="G12" i="1"/>
  <c r="G11" i="1"/>
  <c r="C9" i="4" l="1"/>
  <c r="D9" i="4" s="1"/>
  <c r="C8" i="4"/>
  <c r="D8" i="4" s="1"/>
  <c r="F27" i="4"/>
  <c r="H27" i="4" s="1"/>
  <c r="F25" i="4"/>
  <c r="H25" i="4" s="1"/>
  <c r="F19" i="4"/>
  <c r="H19" i="4" s="1"/>
  <c r="F18" i="4"/>
  <c r="H18" i="4" s="1"/>
  <c r="F16" i="4"/>
  <c r="H16" i="4" s="1"/>
  <c r="F15" i="4"/>
  <c r="H15" i="4" s="1"/>
  <c r="F45" i="4"/>
  <c r="H45" i="4" s="1"/>
  <c r="F43" i="4"/>
  <c r="H43" i="4" s="1"/>
  <c r="F41" i="4"/>
  <c r="H41" i="4" s="1"/>
  <c r="F40" i="4"/>
  <c r="H40" i="4" s="1"/>
  <c r="F38" i="4"/>
  <c r="H38" i="4" s="1"/>
  <c r="F37" i="4"/>
  <c r="H37" i="4" s="1"/>
  <c r="F29" i="4"/>
  <c r="H29" i="4" s="1"/>
  <c r="F28" i="4"/>
  <c r="H28" i="4" s="1"/>
  <c r="F23" i="4"/>
  <c r="H23" i="4" s="1"/>
  <c r="F17" i="4"/>
  <c r="H17" i="4" s="1"/>
  <c r="F36" i="4"/>
  <c r="H36" i="4" s="1"/>
  <c r="F14" i="4"/>
  <c r="H14" i="4" s="1"/>
  <c r="F35" i="4"/>
  <c r="H35" i="4" s="1"/>
  <c r="F13" i="4"/>
  <c r="H13" i="4" s="1"/>
  <c r="F34" i="4"/>
  <c r="H34" i="4" s="1"/>
  <c r="F12" i="4"/>
  <c r="H12" i="4" s="1"/>
  <c r="F33" i="4"/>
  <c r="H33" i="4" s="1"/>
  <c r="F11" i="4"/>
  <c r="H11" i="4" s="1"/>
  <c r="F32" i="4"/>
  <c r="H32" i="4" s="1"/>
  <c r="F10" i="4"/>
  <c r="H10" i="4" s="1"/>
  <c r="F31" i="4"/>
  <c r="H31" i="4" s="1"/>
  <c r="F30" i="4"/>
  <c r="H30" i="4" s="1"/>
  <c r="H44" i="4"/>
  <c r="H22" i="4"/>
  <c r="H42" i="4"/>
  <c r="H39" i="4"/>
  <c r="D26" i="4"/>
  <c r="D42" i="4"/>
  <c r="D32" i="4"/>
  <c r="D21" i="4"/>
  <c r="D39" i="4"/>
  <c r="D44" i="4"/>
  <c r="D22" i="4"/>
  <c r="D20" i="4"/>
  <c r="D24" i="4"/>
  <c r="G7" i="1"/>
  <c r="G8" i="1"/>
  <c r="G9" i="1"/>
  <c r="G10" i="1"/>
  <c r="E6" i="1"/>
  <c r="G6" i="1" s="1"/>
  <c r="G5" i="1"/>
  <c r="E9" i="4" l="1"/>
  <c r="E8" i="4"/>
  <c r="C7" i="4"/>
  <c r="E7" i="4" s="1"/>
  <c r="D7" i="4" l="1"/>
  <c r="F8" i="4" l="1"/>
  <c r="H8" i="4" s="1"/>
  <c r="F9" i="4"/>
  <c r="H9" i="4" s="1"/>
  <c r="F7" i="4"/>
  <c r="H7" i="4" s="1"/>
  <c r="H4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Cindy Montoya</author>
  </authors>
  <commentList>
    <comment ref="H1" authorId="0" shapeId="0" xr:uid="{BB1E56BB-C5D0-49F5-9622-752C8E6F1A35}">
      <text>
        <r>
          <rPr>
            <b/>
            <sz val="9"/>
            <color indexed="81"/>
            <rFont val="Tahoma"/>
            <family val="2"/>
          </rPr>
          <t>Cindy Montoya:</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Cindy Montoya</author>
  </authors>
  <commentList>
    <comment ref="I1" authorId="0" shapeId="0" xr:uid="{3307EBDC-A280-4AC8-BF62-164F47E8E39B}">
      <text>
        <r>
          <rPr>
            <b/>
            <sz val="9"/>
            <color indexed="81"/>
            <rFont val="Tahoma"/>
            <family val="2"/>
          </rPr>
          <t>Cindy Montoya:</t>
        </r>
        <r>
          <rPr>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<sst xmlns="http://schemas.openxmlformats.org/spreadsheetml/2006/main" count="103" uniqueCount="67">
  <si>
    <t>www.kacconsulting.com</t>
  </si>
  <si>
    <t>Units of Measure</t>
  </si>
  <si>
    <t>Each</t>
  </si>
  <si>
    <t>Oz</t>
  </si>
  <si>
    <t>Lb</t>
  </si>
  <si>
    <t>Pint</t>
  </si>
  <si>
    <t>Quart</t>
  </si>
  <si>
    <t>Instructions: ONLY enter information in the grey cells. Enter your menu here in column A. Enter the Selling Price of each menu item in Column B. And Enter the number of each item you have sold in the last month by referring to your PMIX report. Then go to the tab (at the bottom) "Step 2 Item Cost"</t>
  </si>
  <si>
    <t>NOTE: You can use Margin Edge to automate this process. Please contact us to learn more</t>
  </si>
  <si>
    <t>Plate Cost</t>
  </si>
  <si>
    <t>Selling Price</t>
  </si>
  <si>
    <t>Profit</t>
  </si>
  <si>
    <t>COGS %</t>
  </si>
  <si>
    <t>Spread</t>
  </si>
  <si>
    <t># Sold per PMIX</t>
  </si>
  <si>
    <t>#Sold x Spread</t>
  </si>
  <si>
    <t>Menu Items</t>
  </si>
  <si>
    <t>Hamburger and French Fries</t>
  </si>
  <si>
    <t>What is Profit Spread?</t>
  </si>
  <si>
    <t>Steak Baked Potato</t>
  </si>
  <si>
    <r>
      <t>Profit spread</t>
    </r>
    <r>
      <rPr>
        <sz val="8"/>
        <color rgb="FF000000"/>
        <rFont val="Arial"/>
        <family val="2"/>
      </rPr>
      <t xml:space="preserve"> measures the difference in profit between each menu item and your top-performing (most profitable) dish. It highlights how much less profit you make per sale compared to your best item.</t>
    </r>
  </si>
  <si>
    <t>Why is This Important?</t>
  </si>
  <si>
    <r>
      <t>•</t>
    </r>
    <r>
      <rPr>
        <sz val="7"/>
        <color rgb="FF000000"/>
        <rFont val="Times New Roman"/>
        <family val="1"/>
      </rPr>
      <t xml:space="preserve">         </t>
    </r>
    <r>
      <rPr>
        <b/>
        <sz val="8"/>
        <color rgb="FF000000"/>
        <rFont val="Arial"/>
        <family val="2"/>
      </rPr>
      <t>See Missed Profit:</t>
    </r>
    <r>
      <rPr>
        <sz val="8"/>
        <color rgb="FF000000"/>
        <rFont val="Arial"/>
        <family val="2"/>
      </rPr>
      <t xml:space="preserve"> High spread means you’re making less profit per sale than you could be.</t>
    </r>
  </si>
  <si>
    <r>
      <t>•</t>
    </r>
    <r>
      <rPr>
        <sz val="7"/>
        <color rgb="FF000000"/>
        <rFont val="Times New Roman"/>
        <family val="1"/>
      </rPr>
      <t xml:space="preserve">         </t>
    </r>
    <r>
      <rPr>
        <b/>
        <sz val="8"/>
        <color rgb="FF000000"/>
        <rFont val="Arial"/>
        <family val="2"/>
      </rPr>
      <t>Smart Decisions:</t>
    </r>
    <r>
      <rPr>
        <sz val="8"/>
        <color rgb="FF000000"/>
        <rFont val="Arial"/>
        <family val="2"/>
      </rPr>
      <t xml:space="preserve"> Quickly spot items that need re-pricing or cost adjustments.</t>
    </r>
  </si>
  <si>
    <r>
      <t>•</t>
    </r>
    <r>
      <rPr>
        <sz val="7"/>
        <color rgb="FF000000"/>
        <rFont val="Times New Roman"/>
        <family val="1"/>
      </rPr>
      <t xml:space="preserve">         </t>
    </r>
    <r>
      <rPr>
        <b/>
        <sz val="8"/>
        <color rgb="FF000000"/>
        <rFont val="Arial"/>
        <family val="2"/>
      </rPr>
      <t>Menu Improvement:</t>
    </r>
    <r>
      <rPr>
        <sz val="8"/>
        <color rgb="FF000000"/>
        <rFont val="Arial"/>
        <family val="2"/>
      </rPr>
      <t xml:space="preserve"> Identify which dishes to promote and which need attention, boosting your overall profits.</t>
    </r>
  </si>
  <si>
    <t>|</t>
  </si>
  <si>
    <t>How to interpret:</t>
  </si>
  <si>
    <r>
      <t>•</t>
    </r>
    <r>
      <rPr>
        <sz val="7"/>
        <color rgb="FF000000"/>
        <rFont val="Times New Roman"/>
        <family val="1"/>
      </rPr>
      <t xml:space="preserve">         </t>
    </r>
    <r>
      <rPr>
        <b/>
        <sz val="8"/>
        <color rgb="FF000000"/>
        <rFont val="Arial"/>
        <family val="2"/>
      </rPr>
      <t>Hamburger and French Fries</t>
    </r>
    <r>
      <rPr>
        <sz val="8"/>
        <color rgb="FF000000"/>
        <rFont val="Arial"/>
        <family val="2"/>
      </rPr>
      <t xml:space="preserve"> is your most profitable item (</t>
    </r>
    <r>
      <rPr>
        <b/>
        <sz val="8"/>
        <color rgb="FF000000"/>
        <rFont val="Arial"/>
        <family val="2"/>
      </rPr>
      <t>$8.99</t>
    </r>
    <r>
      <rPr>
        <sz val="8"/>
        <color rgb="FF000000"/>
        <rFont val="Arial"/>
        <family val="2"/>
      </rPr>
      <t xml:space="preserve"> profit per sale, </t>
    </r>
    <r>
      <rPr>
        <b/>
        <sz val="8"/>
        <color rgb="FF000000"/>
        <rFont val="Arial"/>
        <family val="2"/>
      </rPr>
      <t>spread = $0</t>
    </r>
    <r>
      <rPr>
        <sz val="8"/>
        <color rgb="FF000000"/>
        <rFont val="Arial"/>
        <family val="2"/>
      </rPr>
      <t>).</t>
    </r>
  </si>
  <si>
    <r>
      <t>•</t>
    </r>
    <r>
      <rPr>
        <sz val="7"/>
        <color rgb="FF000000"/>
        <rFont val="Times New Roman"/>
        <family val="1"/>
      </rPr>
      <t xml:space="preserve">         </t>
    </r>
    <r>
      <rPr>
        <b/>
        <sz val="8"/>
        <color rgb="FF000000"/>
        <rFont val="Arial"/>
        <family val="2"/>
      </rPr>
      <t>Steak Baked Potato</t>
    </r>
    <r>
      <rPr>
        <sz val="8"/>
        <color rgb="FF000000"/>
        <rFont val="Arial"/>
        <family val="2"/>
      </rPr>
      <t xml:space="preserve"> makes </t>
    </r>
    <r>
      <rPr>
        <b/>
        <sz val="8"/>
        <color rgb="FF000000"/>
        <rFont val="Arial"/>
        <family val="2"/>
      </rPr>
      <t>$7.99</t>
    </r>
    <r>
      <rPr>
        <sz val="8"/>
        <color rgb="FF000000"/>
        <rFont val="Arial"/>
        <family val="2"/>
      </rPr>
      <t xml:space="preserve"> profit per sale (</t>
    </r>
    <r>
      <rPr>
        <b/>
        <sz val="8"/>
        <color rgb="FF000000"/>
        <rFont val="Arial"/>
        <family val="2"/>
      </rPr>
      <t>spread = $1.00</t>
    </r>
    <r>
      <rPr>
        <sz val="8"/>
        <color rgb="FF000000"/>
        <rFont val="Arial"/>
        <family val="2"/>
      </rPr>
      <t>), so each time you sell one instead of the burger, you make $1 less.</t>
    </r>
  </si>
  <si>
    <r>
      <t>•</t>
    </r>
    <r>
      <rPr>
        <sz val="7"/>
        <color rgb="FF000000"/>
        <rFont val="Times New Roman"/>
        <family val="1"/>
      </rPr>
      <t xml:space="preserve">         </t>
    </r>
    <r>
      <rPr>
        <sz val="8"/>
        <color rgb="FF000000"/>
        <rFont val="Arial"/>
        <family val="2"/>
      </rPr>
      <t xml:space="preserve">Over 15 sales, that’s </t>
    </r>
    <r>
      <rPr>
        <b/>
        <sz val="8"/>
        <color rgb="FF000000"/>
        <rFont val="Arial"/>
        <family val="2"/>
      </rPr>
      <t>$15 in missed profit</t>
    </r>
    <r>
      <rPr>
        <sz val="8"/>
        <color rgb="FF000000"/>
        <rFont val="Arial"/>
        <family val="2"/>
      </rPr>
      <t xml:space="preserve"> (“left on the table”) if you don’t improve the steak’s margin.</t>
    </r>
  </si>
  <si>
    <t>What To Do With This Info?</t>
  </si>
  <si>
    <r>
      <t>•</t>
    </r>
    <r>
      <rPr>
        <sz val="7"/>
        <color rgb="FF000000"/>
        <rFont val="Times New Roman"/>
        <family val="1"/>
      </rPr>
      <t xml:space="preserve">         </t>
    </r>
    <r>
      <rPr>
        <b/>
        <sz val="8"/>
        <color rgb="FF000000"/>
        <rFont val="Arial"/>
        <family val="2"/>
      </rPr>
      <t>Review menu items with the highest “dollars left on the table.”</t>
    </r>
  </si>
  <si>
    <t>Consider:</t>
  </si>
  <si>
    <r>
      <t>•</t>
    </r>
    <r>
      <rPr>
        <sz val="7"/>
        <color rgb="FF000000"/>
        <rFont val="Times New Roman"/>
        <family val="1"/>
      </rPr>
      <t xml:space="preserve">         </t>
    </r>
    <r>
      <rPr>
        <b/>
        <sz val="8"/>
        <color rgb="FF000000"/>
        <rFont val="Arial"/>
        <family val="2"/>
      </rPr>
      <t>Raising the price</t>
    </r>
  </si>
  <si>
    <r>
      <t>•</t>
    </r>
    <r>
      <rPr>
        <sz val="7"/>
        <color rgb="FF000000"/>
        <rFont val="Times New Roman"/>
        <family val="1"/>
      </rPr>
      <t xml:space="preserve">         </t>
    </r>
    <r>
      <rPr>
        <b/>
        <sz val="8"/>
        <color rgb="FF000000"/>
        <rFont val="Arial"/>
        <family val="2"/>
      </rPr>
      <t>Promoting lower-spread items</t>
    </r>
  </si>
  <si>
    <r>
      <t>•</t>
    </r>
    <r>
      <rPr>
        <sz val="7"/>
        <color rgb="FF000000"/>
        <rFont val="Times New Roman"/>
        <family val="1"/>
      </rPr>
      <t xml:space="preserve">         </t>
    </r>
    <r>
      <rPr>
        <b/>
        <sz val="8"/>
        <color rgb="FF000000"/>
        <rFont val="Arial"/>
        <family val="2"/>
      </rPr>
      <t>Adjusting recipes or costs for high-spread items</t>
    </r>
  </si>
  <si>
    <r>
      <t>•</t>
    </r>
    <r>
      <rPr>
        <sz val="7"/>
        <color rgb="FF000000"/>
        <rFont val="Times New Roman"/>
        <family val="1"/>
      </rPr>
      <t xml:space="preserve">         </t>
    </r>
    <r>
      <rPr>
        <b/>
        <sz val="8"/>
        <color rgb="FF000000"/>
        <rFont val="Arial"/>
        <family val="2"/>
      </rPr>
      <t>Adjust your menu</t>
    </r>
    <r>
      <rPr>
        <sz val="8"/>
        <color rgb="FF000000"/>
        <rFont val="Arial"/>
        <family val="2"/>
      </rPr>
      <t xml:space="preserve"> to encourage customers to pick more profitable items and consider removing items that can’t be improved.</t>
    </r>
  </si>
  <si>
    <r>
      <t>•</t>
    </r>
    <r>
      <rPr>
        <sz val="7"/>
        <color rgb="FF000000"/>
        <rFont val="Times New Roman"/>
        <family val="1"/>
      </rPr>
      <t xml:space="preserve">         </t>
    </r>
    <r>
      <rPr>
        <b/>
        <sz val="8"/>
        <color rgb="FF000000"/>
        <rFont val="Arial"/>
        <family val="2"/>
      </rPr>
      <t>Use the “Spread” and “# Sold x Spread” columns to target your biggest opportunities!</t>
    </r>
  </si>
  <si>
    <t>Tip: Small menu changes can add up to thousands in extra profit per year—without increasing costs!</t>
  </si>
  <si>
    <t>Total</t>
  </si>
  <si>
    <t>Need to automate this process? Ask us about Margin Edge.</t>
  </si>
  <si>
    <t xml:space="preserve">Instructions: Use the Plate Cost Tab first and enter your menu and selling prices. </t>
  </si>
  <si>
    <t xml:space="preserve">Then use this sheet to enter each separate ingredient used in each recipe. </t>
  </si>
  <si>
    <t xml:space="preserve">Once you have costed out each menu item, then go back to the Step 2 spreadsheet to analyze COGS and the spread. </t>
  </si>
  <si>
    <t>Menu Item ID</t>
  </si>
  <si>
    <t>Ingredient Name</t>
  </si>
  <si>
    <t>Unit of Measure</t>
  </si>
  <si>
    <t>Amount used per menu item</t>
  </si>
  <si>
    <t>Purchase Qty in UOM</t>
  </si>
  <si>
    <t>Purchase $</t>
  </si>
  <si>
    <t>Cost per Menu Item</t>
  </si>
  <si>
    <t xml:space="preserve">Delete sample data to enter your own. </t>
  </si>
  <si>
    <t>Bun</t>
  </si>
  <si>
    <t>Ground Beef</t>
  </si>
  <si>
    <t>Lettuce</t>
  </si>
  <si>
    <t>Tomato</t>
  </si>
  <si>
    <t>Pickle</t>
  </si>
  <si>
    <t>Mayonaise</t>
  </si>
  <si>
    <t>To-Go Container</t>
  </si>
  <si>
    <t>French Fries</t>
  </si>
  <si>
    <t>Ketchup</t>
  </si>
  <si>
    <t>Cheese</t>
  </si>
  <si>
    <t>8 oz Sirloin</t>
  </si>
  <si>
    <t>Baking Potato</t>
  </si>
  <si>
    <t>Butter</t>
  </si>
  <si>
    <t>Sour Cream</t>
  </si>
  <si>
    <t>Bacon Bits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</si>
</sst>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b/>
      <sz val="14"/>
      <color theme="0"/>
      <name val="Aptos Narrow"/>
      <family val="2"/>
      <scheme val="minor"/>
    </font>
    <font>
      <b/>
      <sz val="12"/>
      <color theme="0"/>
      <name val="Aptos Narrow"/>
      <family val="2"/>
      <scheme val="minor"/>
    </font>
    <font>
      <sz val="9"/>
      <color indexed="81"/>
      <name val="Tahoma"/>
      <family val="2"/>
    </font>
    <font>
      <b/>
      <sz val="9"/>
      <color indexed="81"/>
      <name val="Tahoma"/>
      <family val="2"/>
    </font>
    <font>
      <sz val="7"/>
      <color rgb="FF000000"/>
      <name val="Times New Roman"/>
      <family val="1"/>
    </font>
    <font>
      <b/>
      <sz val="8"/>
      <color rgb="FF000000"/>
      <name val="Arial"/>
      <family val="2"/>
    </font>
    <font>
      <sz val="8"/>
      <color rgb="FF000000"/>
      <name val="Arial"/>
      <family val="2"/>
    </font>
    <font>
      <sz val="8"/>
      <color rgb="FF000000"/>
      <name val="Symbol"/>
      <family val="1"/>
      <charset val="2"/>
    </font>
    <font>
      <b/>
      <i/>
      <sz val="8"/>
      <color rgb="FF000000"/>
      <name val="Arial"/>
      <family val="2"/>
    </font>
    <font>
      <sz val="8"/>
      <color theme="1"/>
      <name val="Arial"/>
      <family val="2"/>
    </font>
  </fonts>
  <fills count="6">
    <fill>
      <patternFill patternType="none"/>
    </fill>
    <fill>
      <patternFill patternType="gray125"/>
    </fill>
    <fill>
      <patternFill patternType="solid">
        <fgColor theme="7" tint="-0.249977111117893"/>
        <bgColor indexed="64"/>
      </patternFill>
    </fill>
    <fill>
      <patternFill patternType="solid">
        <fgColor theme="5" tint="0.59999389629810485"/>
        <bgColor indexed="64"/>
      </patternFill>
    </fill>
    <fill>
      <patternFill patternType="solid">
        <fgColor theme="4"/>
        <bgColor indexed="64"/>
      </patternFill>
    </fill>
    <fill>
      <patternFill patternType="solid">
        <fgColor theme="2" tint="-9.9978637043366805E-2"/>
        <bgColor indexed="64"/>
      </patternFill>
    </fill>
  </fills>
  <borders count="2">
    <border>
      <left/>
      <right/>
      <top/>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9">
    <xf numFmtId="0" fontId="0" fillId="0" borderId="0" xfId="0"/>
    <xf numFmtId="0" fontId="4" fillId="0" borderId="0" xfId="3"/>
    <xf numFmtId="0" fontId="0" fillId="0" borderId="0" xfId="0" applyAlignment="1">
      <alignment horizontal="center"/>
    </xf>
    <xf numFmtId="0" fontId="0" fillId="0" borderId="0" xfId="0" applyAlignment="1">
      <alignment wrapText="1"/>
    </xf>
    <xf numFmtId="44" fontId="0" fillId="0" borderId="0" xfId="1" applyFont="1"/>
    <xf numFmtId="0" fontId="2" fillId="0" borderId="0" xfId="0" applyFont="1"/>
    <xf numFmtId="0" fontId="2" fillId="0" borderId="1" xfId="0" applyFont="1" applyBorder="1"/>
    <xf numFmtId="0" fontId="5" fillId="2" borderId="0" xfId="0" applyFont="1" applyFill="1" applyAlignment="1">
      <alignment wrapText="1"/>
    </xf>
    <xf numFmtId="44" fontId="5" fillId="2" borderId="0" xfId="1" applyFont="1" applyFill="1" applyAlignment="1">
      <alignment wrapText="1"/>
    </xf>
    <xf numFmtId="10" fontId="0" fillId="0" borderId="0" xfId="2" applyNumberFormat="1" applyFont="1"/>
    <xf numFmtId="0" fontId="5" fillId="2" borderId="1" xfId="0" applyFont="1" applyFill="1" applyBorder="1"/>
    <xf numFmtId="0" fontId="5" fillId="2" borderId="0" xfId="0" applyFont="1" applyFill="1"/>
    <xf numFmtId="0" fontId="2" fillId="3" borderId="0" xfId="0" applyFont="1" applyFill="1" applyAlignment="1">
      <alignment wrapText="1"/>
    </xf>
    <xf numFmtId="44" fontId="5" fillId="2" borderId="0" xfId="1" applyFont="1" applyFill="1"/>
    <xf numFmtId="0" fontId="3" fillId="4" borderId="0" xfId="0" applyFont="1" applyFill="1"/>
    <xf numFmtId="0" fontId="5" fillId="4" borderId="0" xfId="0" applyFont="1" applyFill="1"/>
    <xf numFmtId="44" fontId="6" fillId="4" borderId="0" xfId="1" applyFont="1" applyFill="1"/>
    <xf numFmtId="44" fontId="2" fillId="0" borderId="0" xfId="1" applyFont="1"/>
    <xf numFmtId="0" fontId="0" fillId="5" borderId="0" xfId="0" applyFill="1"/>
    <xf numFmtId="44" fontId="0" fillId="5" borderId="0" xfId="1" applyFont="1" applyFill="1"/>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horizontal="left" vertical="center" wrapText="1"/>
    </xf>
    <xf numFmtId="0" fontId="10"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wrapText="1"/>
    </xf>
    <xf numFmtId="44" fontId="3" fillId="4" borderId="0" xfId="1" applyFont="1" applyFill="1"/>
    <xf numFmtId="0" fontId="2" fillId="3" borderId="0" xfId="0" applyFont="1" applyFill="1" applyAlignment="1">
      <alignment wrapText="1"/>
    </xf>
    <xf numFmtId="0" fontId="0" fillId="0" borderId="0" xfId="0"/>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19050</xdr:colOff>
      <xdr:row>14</xdr:row>
      <xdr:rowOff>19050</xdr:rowOff>
    </xdr:from>
    <xdr:to>
      <xdr:col>9</xdr:col>
      <xdr:colOff>38100</xdr:colOff>
      <xdr:row>26</xdr:row>
      <xdr:rowOff>19050</xdr:rowOff>
    </xdr:to>
    <xdr:pic>
      <xdr:nvPicPr>
        <xdr:cNvPr id="7" name="Picture 1" descr="A screenshot of a spreadsheet&#10;&#10;AI-generated content may be incorrect.">
          <a:extLst>
            <a:ext uri="{FF2B5EF4-FFF2-40B4-BE49-F238E27FC236}">
              <a16:creationId xmlns:a16="http://schemas.microsoft.com/office/drawing/2014/main" id="{AAB944D4-D065-C68C-2277-A0B422F2C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77450" y="3590925"/>
          <a:ext cx="6181725"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kacconsulting.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www.kacconsulting.com/"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www.kacconsult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27B45-2AE0-4019-83E6-0FADAD35AAF6}">
  <dimension ref="A1:A10"/>
  <sheetViews>
    <sheetView workbookViewId="0">
      <selection activeCell="C1" sqref="C1"/>
    </sheetView>
  </sheetViews>
  <sheetFormatPr defaultRowHeight="15" x14ac:dyDescent="0.25"/>
  <cols>
    <col min="1" max="1" width="23.85546875" customWidth="1"/>
  </cols>
  <sheetData>
    <row r="1" spans="1:1" ht="67.5" customHeight="1" x14ac:dyDescent="0.25">
      <c r="A1" s="2" t="e" vm="1">
        <v>#VALUE!</v>
      </c>
    </row>
    <row r="2" spans="1:1" x14ac:dyDescent="0.25">
      <c r="A2" s="1" t="s">
        <v>0</v>
      </c>
    </row>
    <row r="5" spans="1:1" x14ac:dyDescent="0.25">
      <c r="A5" s="6" t="s">
        <v>1</v>
      </c>
    </row>
    <row r="6" spans="1:1" x14ac:dyDescent="0.25">
      <c r="A6" t="s">
        <v>2</v>
      </c>
    </row>
    <row r="7" spans="1:1" x14ac:dyDescent="0.25">
      <c r="A7" t="s">
        <v>3</v>
      </c>
    </row>
    <row r="8" spans="1:1" x14ac:dyDescent="0.25">
      <c r="A8" t="s">
        <v>4</v>
      </c>
    </row>
    <row r="9" spans="1:1" x14ac:dyDescent="0.25">
      <c r="A9" t="s">
        <v>5</v>
      </c>
    </row>
    <row r="10" spans="1:1" x14ac:dyDescent="0.25">
      <c r="A10" t="s">
        <v>6</v>
      </c>
    </row>
  </sheetData>
  <hyperlinks>
    <hyperlink ref="A2" r:id="rId1" xr:uid="{9262C641-1C37-4A9B-BD87-2564DC614BA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53538-1BC9-4A67-90E5-3757A8228151}">
  <dimension ref="A1:I46"/>
  <sheetViews>
    <sheetView tabSelected="1" workbookViewId="0">
      <selection activeCell="B8" sqref="B8"/>
    </sheetView>
  </sheetViews>
  <sheetFormatPr defaultRowHeight="15" x14ac:dyDescent="0.25"/>
  <cols>
    <col min="1" max="1" width="27.5703125" customWidth="1"/>
    <col min="2" max="2" width="17.42578125" customWidth="1"/>
    <col min="3" max="3" width="17.42578125" style="4" customWidth="1"/>
    <col min="4" max="5" width="17.42578125" customWidth="1"/>
    <col min="6" max="6" width="13.28515625" style="4" customWidth="1"/>
    <col min="7" max="7" width="21.5703125" customWidth="1"/>
    <col min="8" max="8" width="18.7109375" style="4" customWidth="1"/>
    <col min="9" max="9" width="100.28515625" customWidth="1"/>
  </cols>
  <sheetData>
    <row r="1" spans="1:9" ht="67.5" customHeight="1" x14ac:dyDescent="0.25">
      <c r="A1" s="2" t="e" vm="1">
        <v>#VALUE!</v>
      </c>
      <c r="H1" s="27" t="s">
        <v>7</v>
      </c>
      <c r="I1" s="28"/>
    </row>
    <row r="2" spans="1:9" x14ac:dyDescent="0.25">
      <c r="A2" s="1" t="s">
        <v>0</v>
      </c>
    </row>
    <row r="3" spans="1:9" x14ac:dyDescent="0.25">
      <c r="H3" s="17" t="s">
        <v>8</v>
      </c>
    </row>
    <row r="5" spans="1:9" ht="18.75" x14ac:dyDescent="0.3">
      <c r="A5" s="10" t="s">
        <v>9</v>
      </c>
      <c r="B5" s="11" t="s">
        <v>10</v>
      </c>
      <c r="C5" s="13" t="s">
        <v>9</v>
      </c>
      <c r="D5" s="11" t="s">
        <v>11</v>
      </c>
      <c r="E5" s="11" t="s">
        <v>12</v>
      </c>
      <c r="F5" s="13" t="s">
        <v>13</v>
      </c>
      <c r="G5" s="11" t="s">
        <v>14</v>
      </c>
      <c r="H5" s="13" t="s">
        <v>15</v>
      </c>
    </row>
    <row r="6" spans="1:9" x14ac:dyDescent="0.25">
      <c r="A6" s="5" t="s">
        <v>16</v>
      </c>
    </row>
    <row r="7" spans="1:9" x14ac:dyDescent="0.25">
      <c r="A7" t="s">
        <v>17</v>
      </c>
      <c r="B7" s="18">
        <v>15.99</v>
      </c>
      <c r="C7" s="19">
        <f>ROUND(SUMIF('Step 2 Item Cost'!A:A,'Step 1 Plate Cost'!A7,'Step 2 Item Cost'!G:G),2)</f>
        <v>5.03</v>
      </c>
      <c r="D7">
        <f>B7-C7</f>
        <v>10.96</v>
      </c>
      <c r="E7" s="9">
        <f t="shared" ref="E7:E9" si="0">IF(B7&lt;&gt;0,C7/B7,0)</f>
        <v>0.31457160725453409</v>
      </c>
      <c r="F7" s="4">
        <f>IF(C7&lt;&gt;0,(MAX($D$7:$D$45)-D7),0)</f>
        <v>6.4499999999999957</v>
      </c>
      <c r="G7" s="18">
        <v>350</v>
      </c>
      <c r="H7" s="4">
        <f>F7*G7</f>
        <v>2257.4999999999986</v>
      </c>
      <c r="I7" s="20" t="s">
        <v>18</v>
      </c>
    </row>
    <row r="8" spans="1:9" ht="22.5" x14ac:dyDescent="0.25">
      <c r="A8" t="s">
        <v>19</v>
      </c>
      <c r="B8" s="18">
        <v>27.99</v>
      </c>
      <c r="C8" s="19">
        <f>ROUND(SUMIF('Step 2 Item Cost'!A:A,'Step 1 Plate Cost'!A8,'Step 2 Item Cost'!G:G),2)</f>
        <v>10.58</v>
      </c>
      <c r="D8">
        <f t="shared" ref="D8:D45" si="1">B8-C8</f>
        <v>17.409999999999997</v>
      </c>
      <c r="E8" s="9">
        <f t="shared" si="0"/>
        <v>0.37799214005001791</v>
      </c>
      <c r="F8" s="4">
        <f t="shared" ref="F8:F45" si="2">IF(C8&lt;&gt;0,(MAX($D$7:$D$45)-D8),0)</f>
        <v>0</v>
      </c>
      <c r="G8" s="18">
        <v>250</v>
      </c>
      <c r="H8" s="4">
        <f>F8*G8</f>
        <v>0</v>
      </c>
      <c r="I8" s="20" t="s">
        <v>20</v>
      </c>
    </row>
    <row r="9" spans="1:9" x14ac:dyDescent="0.25">
      <c r="B9" s="19"/>
      <c r="C9" s="19">
        <f>ROUND(SUMIF('Step 2 Item Cost'!A:A,'Step 1 Plate Cost'!A9,'Step 2 Item Cost'!G:G),2)</f>
        <v>0</v>
      </c>
      <c r="D9">
        <f t="shared" si="1"/>
        <v>0</v>
      </c>
      <c r="E9" s="9">
        <f t="shared" si="0"/>
        <v>0</v>
      </c>
      <c r="F9" s="4">
        <f t="shared" si="2"/>
        <v>0</v>
      </c>
      <c r="G9" s="18"/>
      <c r="H9" s="4">
        <f t="shared" ref="H9:H45" si="3">F9*G9</f>
        <v>0</v>
      </c>
      <c r="I9" s="21"/>
    </row>
    <row r="10" spans="1:9" x14ac:dyDescent="0.25">
      <c r="B10" s="18"/>
      <c r="C10" s="19">
        <f>ROUND(SUMIF('Step 2 Item Cost'!A:A,'Step 1 Plate Cost'!A10,'Step 2 Item Cost'!G:G),2)</f>
        <v>0</v>
      </c>
      <c r="D10">
        <f t="shared" si="1"/>
        <v>0</v>
      </c>
      <c r="E10" s="9">
        <f>IF(B10&lt;&gt;0,C10/B10,0)</f>
        <v>0</v>
      </c>
      <c r="F10" s="4">
        <f t="shared" si="2"/>
        <v>0</v>
      </c>
      <c r="G10" s="18"/>
      <c r="H10" s="4">
        <f t="shared" si="3"/>
        <v>0</v>
      </c>
      <c r="I10" s="20" t="s">
        <v>21</v>
      </c>
    </row>
    <row r="11" spans="1:9" x14ac:dyDescent="0.25">
      <c r="B11" s="18"/>
      <c r="C11" s="19">
        <f>ROUND(SUMIF('Step 2 Item Cost'!A:A,'Step 1 Plate Cost'!A11,'Step 2 Item Cost'!G:G),2)</f>
        <v>0</v>
      </c>
      <c r="D11">
        <f t="shared" si="1"/>
        <v>0</v>
      </c>
      <c r="E11" s="9">
        <f t="shared" ref="E11:E45" si="4">IF(B11&lt;&gt;0,C11/B11,0)</f>
        <v>0</v>
      </c>
      <c r="F11" s="4">
        <f t="shared" si="2"/>
        <v>0</v>
      </c>
      <c r="G11" s="18"/>
      <c r="H11" s="4">
        <f t="shared" si="3"/>
        <v>0</v>
      </c>
      <c r="I11" s="22" t="s">
        <v>22</v>
      </c>
    </row>
    <row r="12" spans="1:9" x14ac:dyDescent="0.25">
      <c r="B12" s="18"/>
      <c r="C12" s="19">
        <f>ROUND(SUMIF('Step 2 Item Cost'!A:A,'Step 1 Plate Cost'!A12,'Step 2 Item Cost'!G:G),2)</f>
        <v>0</v>
      </c>
      <c r="D12">
        <f t="shared" si="1"/>
        <v>0</v>
      </c>
      <c r="E12" s="9">
        <f t="shared" si="4"/>
        <v>0</v>
      </c>
      <c r="F12" s="4">
        <f t="shared" si="2"/>
        <v>0</v>
      </c>
      <c r="G12" s="18"/>
      <c r="H12" s="4">
        <f t="shared" si="3"/>
        <v>0</v>
      </c>
      <c r="I12" s="22" t="s">
        <v>23</v>
      </c>
    </row>
    <row r="13" spans="1:9" x14ac:dyDescent="0.25">
      <c r="B13" s="18"/>
      <c r="C13" s="19">
        <f>ROUND(SUMIF('Step 2 Item Cost'!A:A,'Step 1 Plate Cost'!A13,'Step 2 Item Cost'!G:G),2)</f>
        <v>0</v>
      </c>
      <c r="D13">
        <f t="shared" si="1"/>
        <v>0</v>
      </c>
      <c r="E13" s="9">
        <f t="shared" si="4"/>
        <v>0</v>
      </c>
      <c r="F13" s="4">
        <f t="shared" si="2"/>
        <v>0</v>
      </c>
      <c r="G13" s="18"/>
      <c r="H13" s="4">
        <f t="shared" si="3"/>
        <v>0</v>
      </c>
      <c r="I13" s="22" t="s">
        <v>24</v>
      </c>
    </row>
    <row r="14" spans="1:9" x14ac:dyDescent="0.25">
      <c r="B14" s="18"/>
      <c r="C14" s="19">
        <f>ROUND(SUMIF('Step 2 Item Cost'!A:A,'Step 1 Plate Cost'!A14,'Step 2 Item Cost'!G:G),2)</f>
        <v>0</v>
      </c>
      <c r="D14">
        <f t="shared" si="1"/>
        <v>0</v>
      </c>
      <c r="E14" s="9">
        <f t="shared" si="4"/>
        <v>0</v>
      </c>
      <c r="F14" s="4">
        <f t="shared" si="2"/>
        <v>0</v>
      </c>
      <c r="G14" s="18"/>
      <c r="H14" s="4">
        <f t="shared" si="3"/>
        <v>0</v>
      </c>
      <c r="I14" s="21"/>
    </row>
    <row r="15" spans="1:9" x14ac:dyDescent="0.25">
      <c r="B15" s="18"/>
      <c r="C15" s="19">
        <f>ROUND(SUMIF('Step 2 Item Cost'!A:A,'Step 1 Plate Cost'!A15,'Step 2 Item Cost'!G:G),2)</f>
        <v>0</v>
      </c>
      <c r="D15">
        <f t="shared" si="1"/>
        <v>0</v>
      </c>
      <c r="E15" s="9">
        <f t="shared" si="4"/>
        <v>0</v>
      </c>
      <c r="F15" s="4">
        <f t="shared" si="2"/>
        <v>0</v>
      </c>
      <c r="G15" s="18"/>
      <c r="H15" s="4">
        <f t="shared" si="3"/>
        <v>0</v>
      </c>
      <c r="I15" s="21" t="s">
        <v>25</v>
      </c>
    </row>
    <row r="16" spans="1:9" x14ac:dyDescent="0.25">
      <c r="B16" s="18"/>
      <c r="C16" s="19">
        <f>ROUND(SUMIF('Step 2 Item Cost'!A:A,'Step 1 Plate Cost'!A16,'Step 2 Item Cost'!G:G),2)</f>
        <v>0</v>
      </c>
      <c r="D16">
        <f t="shared" si="1"/>
        <v>0</v>
      </c>
      <c r="E16" s="9">
        <f t="shared" si="4"/>
        <v>0</v>
      </c>
      <c r="F16" s="4">
        <f t="shared" si="2"/>
        <v>0</v>
      </c>
      <c r="G16" s="18"/>
      <c r="H16" s="4">
        <f t="shared" si="3"/>
        <v>0</v>
      </c>
      <c r="I16" s="3"/>
    </row>
    <row r="17" spans="2:9" x14ac:dyDescent="0.25">
      <c r="B17" s="18"/>
      <c r="C17" s="19">
        <f>ROUND(SUMIF('Step 2 Item Cost'!A:A,'Step 1 Plate Cost'!A17,'Step 2 Item Cost'!G:G),2)</f>
        <v>0</v>
      </c>
      <c r="D17">
        <f t="shared" si="1"/>
        <v>0</v>
      </c>
      <c r="E17" s="9">
        <f t="shared" si="4"/>
        <v>0</v>
      </c>
      <c r="F17" s="4">
        <f t="shared" si="2"/>
        <v>0</v>
      </c>
      <c r="G17" s="18"/>
      <c r="H17" s="4">
        <f t="shared" si="3"/>
        <v>0</v>
      </c>
      <c r="I17" s="3"/>
    </row>
    <row r="18" spans="2:9" x14ac:dyDescent="0.25">
      <c r="B18" s="18"/>
      <c r="C18" s="19">
        <f>ROUND(SUMIF('Step 2 Item Cost'!A:A,'Step 1 Plate Cost'!A18,'Step 2 Item Cost'!G:G),2)</f>
        <v>0</v>
      </c>
      <c r="D18">
        <f t="shared" si="1"/>
        <v>0</v>
      </c>
      <c r="E18" s="9">
        <f t="shared" si="4"/>
        <v>0</v>
      </c>
      <c r="F18" s="4">
        <f t="shared" si="2"/>
        <v>0</v>
      </c>
      <c r="G18" s="18"/>
      <c r="H18" s="4">
        <f t="shared" si="3"/>
        <v>0</v>
      </c>
      <c r="I18" s="3"/>
    </row>
    <row r="19" spans="2:9" x14ac:dyDescent="0.25">
      <c r="B19" s="18"/>
      <c r="C19" s="19">
        <f>ROUND(SUMIF('Step 2 Item Cost'!A:A,'Step 1 Plate Cost'!A19,'Step 2 Item Cost'!G:G),2)</f>
        <v>0</v>
      </c>
      <c r="D19">
        <f t="shared" si="1"/>
        <v>0</v>
      </c>
      <c r="E19" s="9">
        <f t="shared" si="4"/>
        <v>0</v>
      </c>
      <c r="F19" s="4">
        <f t="shared" si="2"/>
        <v>0</v>
      </c>
      <c r="G19" s="18"/>
      <c r="H19" s="4">
        <f t="shared" si="3"/>
        <v>0</v>
      </c>
      <c r="I19" s="3"/>
    </row>
    <row r="20" spans="2:9" x14ac:dyDescent="0.25">
      <c r="B20" s="18"/>
      <c r="C20" s="19">
        <f>ROUND(SUMIF('Step 2 Item Cost'!A:A,'Step 1 Plate Cost'!A20,'Step 2 Item Cost'!G:G),2)</f>
        <v>0</v>
      </c>
      <c r="D20">
        <f t="shared" si="1"/>
        <v>0</v>
      </c>
      <c r="E20" s="9">
        <f t="shared" si="4"/>
        <v>0</v>
      </c>
      <c r="F20" s="4">
        <f t="shared" si="2"/>
        <v>0</v>
      </c>
      <c r="G20" s="18"/>
      <c r="H20" s="4">
        <f t="shared" si="3"/>
        <v>0</v>
      </c>
      <c r="I20" s="3"/>
    </row>
    <row r="21" spans="2:9" x14ac:dyDescent="0.25">
      <c r="B21" s="18"/>
      <c r="C21" s="19">
        <f>ROUND(SUMIF('Step 2 Item Cost'!A:A,'Step 1 Plate Cost'!A21,'Step 2 Item Cost'!G:G),2)</f>
        <v>0</v>
      </c>
      <c r="D21">
        <f t="shared" si="1"/>
        <v>0</v>
      </c>
      <c r="E21" s="9">
        <f t="shared" si="4"/>
        <v>0</v>
      </c>
      <c r="F21" s="4">
        <f t="shared" si="2"/>
        <v>0</v>
      </c>
      <c r="G21" s="18"/>
      <c r="H21" s="4">
        <f t="shared" si="3"/>
        <v>0</v>
      </c>
      <c r="I21" s="3"/>
    </row>
    <row r="22" spans="2:9" x14ac:dyDescent="0.25">
      <c r="B22" s="18"/>
      <c r="C22" s="19">
        <f>ROUND(SUMIF('Step 2 Item Cost'!A:A,'Step 1 Plate Cost'!A22,'Step 2 Item Cost'!G:G),2)</f>
        <v>0</v>
      </c>
      <c r="D22">
        <f t="shared" si="1"/>
        <v>0</v>
      </c>
      <c r="E22" s="9">
        <f t="shared" si="4"/>
        <v>0</v>
      </c>
      <c r="F22" s="4">
        <f t="shared" si="2"/>
        <v>0</v>
      </c>
      <c r="G22" s="18"/>
      <c r="H22" s="4">
        <f t="shared" si="3"/>
        <v>0</v>
      </c>
      <c r="I22" s="3"/>
    </row>
    <row r="23" spans="2:9" x14ac:dyDescent="0.25">
      <c r="B23" s="18"/>
      <c r="C23" s="19">
        <f>ROUND(SUMIF('Step 2 Item Cost'!A:A,'Step 1 Plate Cost'!A23,'Step 2 Item Cost'!G:G),2)</f>
        <v>0</v>
      </c>
      <c r="D23">
        <f t="shared" si="1"/>
        <v>0</v>
      </c>
      <c r="E23" s="9">
        <f t="shared" si="4"/>
        <v>0</v>
      </c>
      <c r="F23" s="4">
        <f t="shared" si="2"/>
        <v>0</v>
      </c>
      <c r="G23" s="18"/>
      <c r="H23" s="4">
        <f t="shared" si="3"/>
        <v>0</v>
      </c>
      <c r="I23" s="3"/>
    </row>
    <row r="24" spans="2:9" x14ac:dyDescent="0.25">
      <c r="B24" s="18"/>
      <c r="C24" s="19">
        <f>ROUND(SUMIF('Step 2 Item Cost'!A:A,'Step 1 Plate Cost'!A24,'Step 2 Item Cost'!G:G),2)</f>
        <v>0</v>
      </c>
      <c r="D24">
        <f t="shared" si="1"/>
        <v>0</v>
      </c>
      <c r="E24" s="9">
        <f t="shared" si="4"/>
        <v>0</v>
      </c>
      <c r="F24" s="4">
        <f t="shared" si="2"/>
        <v>0</v>
      </c>
      <c r="G24" s="18"/>
      <c r="H24" s="4">
        <f t="shared" si="3"/>
        <v>0</v>
      </c>
      <c r="I24" s="3"/>
    </row>
    <row r="25" spans="2:9" x14ac:dyDescent="0.25">
      <c r="B25" s="18"/>
      <c r="C25" s="19">
        <f>ROUND(SUMIF('Step 2 Item Cost'!A:A,'Step 1 Plate Cost'!A25,'Step 2 Item Cost'!G:G),2)</f>
        <v>0</v>
      </c>
      <c r="D25">
        <f t="shared" si="1"/>
        <v>0</v>
      </c>
      <c r="E25" s="9">
        <f t="shared" si="4"/>
        <v>0</v>
      </c>
      <c r="F25" s="4">
        <f t="shared" si="2"/>
        <v>0</v>
      </c>
      <c r="G25" s="18"/>
      <c r="H25" s="4">
        <f t="shared" si="3"/>
        <v>0</v>
      </c>
      <c r="I25" s="3"/>
    </row>
    <row r="26" spans="2:9" x14ac:dyDescent="0.25">
      <c r="B26" s="18"/>
      <c r="C26" s="19">
        <f>ROUND(SUMIF('Step 2 Item Cost'!A:A,'Step 1 Plate Cost'!A26,'Step 2 Item Cost'!G:G),2)</f>
        <v>0</v>
      </c>
      <c r="D26">
        <f t="shared" si="1"/>
        <v>0</v>
      </c>
      <c r="E26" s="9">
        <f t="shared" si="4"/>
        <v>0</v>
      </c>
      <c r="F26" s="4">
        <f t="shared" si="2"/>
        <v>0</v>
      </c>
      <c r="G26" s="18"/>
      <c r="H26" s="4">
        <f t="shared" si="3"/>
        <v>0</v>
      </c>
      <c r="I26" s="3"/>
    </row>
    <row r="27" spans="2:9" x14ac:dyDescent="0.25">
      <c r="B27" s="18"/>
      <c r="C27" s="19">
        <f>ROUND(SUMIF('Step 2 Item Cost'!A:A,'Step 1 Plate Cost'!A27,'Step 2 Item Cost'!G:G),2)</f>
        <v>0</v>
      </c>
      <c r="D27">
        <f t="shared" si="1"/>
        <v>0</v>
      </c>
      <c r="E27" s="9">
        <f t="shared" si="4"/>
        <v>0</v>
      </c>
      <c r="F27" s="4">
        <f t="shared" si="2"/>
        <v>0</v>
      </c>
      <c r="G27" s="18"/>
      <c r="H27" s="4">
        <f t="shared" si="3"/>
        <v>0</v>
      </c>
      <c r="I27" s="3"/>
    </row>
    <row r="28" spans="2:9" x14ac:dyDescent="0.25">
      <c r="B28" s="18"/>
      <c r="C28" s="19">
        <f>ROUND(SUMIF('Step 2 Item Cost'!A:A,'Step 1 Plate Cost'!A28,'Step 2 Item Cost'!G:G),2)</f>
        <v>0</v>
      </c>
      <c r="D28">
        <f t="shared" si="1"/>
        <v>0</v>
      </c>
      <c r="E28" s="9">
        <f t="shared" si="4"/>
        <v>0</v>
      </c>
      <c r="F28" s="4">
        <f t="shared" si="2"/>
        <v>0</v>
      </c>
      <c r="G28" s="18"/>
      <c r="H28" s="4">
        <f t="shared" si="3"/>
        <v>0</v>
      </c>
      <c r="I28" s="3"/>
    </row>
    <row r="29" spans="2:9" x14ac:dyDescent="0.25">
      <c r="B29" s="18"/>
      <c r="C29" s="19">
        <f>ROUND(SUMIF('Step 2 Item Cost'!A:A,'Step 1 Plate Cost'!A29,'Step 2 Item Cost'!G:G),2)</f>
        <v>0</v>
      </c>
      <c r="D29">
        <f t="shared" si="1"/>
        <v>0</v>
      </c>
      <c r="E29" s="9">
        <f t="shared" si="4"/>
        <v>0</v>
      </c>
      <c r="F29" s="4">
        <f t="shared" si="2"/>
        <v>0</v>
      </c>
      <c r="G29" s="18"/>
      <c r="H29" s="4">
        <f t="shared" si="3"/>
        <v>0</v>
      </c>
      <c r="I29" s="3"/>
    </row>
    <row r="30" spans="2:9" x14ac:dyDescent="0.25">
      <c r="B30" s="18"/>
      <c r="C30" s="19">
        <f>ROUND(SUMIF('Step 2 Item Cost'!A:A,'Step 1 Plate Cost'!A30,'Step 2 Item Cost'!G:G),2)</f>
        <v>0</v>
      </c>
      <c r="D30">
        <f t="shared" si="1"/>
        <v>0</v>
      </c>
      <c r="E30" s="9">
        <f t="shared" si="4"/>
        <v>0</v>
      </c>
      <c r="F30" s="4">
        <f t="shared" si="2"/>
        <v>0</v>
      </c>
      <c r="G30" s="18"/>
      <c r="H30" s="4">
        <f t="shared" si="3"/>
        <v>0</v>
      </c>
      <c r="I30" s="20" t="s">
        <v>26</v>
      </c>
    </row>
    <row r="31" spans="2:9" x14ac:dyDescent="0.25">
      <c r="B31" s="18"/>
      <c r="C31" s="19">
        <f>ROUND(SUMIF('Step 2 Item Cost'!A:A,'Step 1 Plate Cost'!A31,'Step 2 Item Cost'!G:G),2)</f>
        <v>0</v>
      </c>
      <c r="D31">
        <f t="shared" si="1"/>
        <v>0</v>
      </c>
      <c r="E31" s="9">
        <f t="shared" si="4"/>
        <v>0</v>
      </c>
      <c r="F31" s="4">
        <f t="shared" si="2"/>
        <v>0</v>
      </c>
      <c r="G31" s="18"/>
      <c r="H31" s="4">
        <f t="shared" si="3"/>
        <v>0</v>
      </c>
      <c r="I31" s="22" t="s">
        <v>27</v>
      </c>
    </row>
    <row r="32" spans="2:9" ht="22.5" x14ac:dyDescent="0.25">
      <c r="B32" s="18"/>
      <c r="C32" s="19">
        <f>ROUND(SUMIF('Step 2 Item Cost'!A:A,'Step 1 Plate Cost'!A32,'Step 2 Item Cost'!G:G),2)</f>
        <v>0</v>
      </c>
      <c r="D32">
        <f t="shared" si="1"/>
        <v>0</v>
      </c>
      <c r="E32" s="9">
        <f t="shared" si="4"/>
        <v>0</v>
      </c>
      <c r="F32" s="4">
        <f t="shared" si="2"/>
        <v>0</v>
      </c>
      <c r="G32" s="18"/>
      <c r="H32" s="4">
        <f t="shared" si="3"/>
        <v>0</v>
      </c>
      <c r="I32" s="22" t="s">
        <v>28</v>
      </c>
    </row>
    <row r="33" spans="1:9" x14ac:dyDescent="0.25">
      <c r="B33" s="18"/>
      <c r="C33" s="19">
        <f>ROUND(SUMIF('Step 2 Item Cost'!A:A,'Step 1 Plate Cost'!A33,'Step 2 Item Cost'!G:G),2)</f>
        <v>0</v>
      </c>
      <c r="D33">
        <f t="shared" si="1"/>
        <v>0</v>
      </c>
      <c r="E33" s="9">
        <f t="shared" si="4"/>
        <v>0</v>
      </c>
      <c r="F33" s="4">
        <f t="shared" si="2"/>
        <v>0</v>
      </c>
      <c r="G33" s="18"/>
      <c r="H33" s="4">
        <f t="shared" si="3"/>
        <v>0</v>
      </c>
      <c r="I33" s="22" t="s">
        <v>29</v>
      </c>
    </row>
    <row r="34" spans="1:9" x14ac:dyDescent="0.25">
      <c r="B34" s="18"/>
      <c r="C34" s="19">
        <f>ROUND(SUMIF('Step 2 Item Cost'!A:A,'Step 1 Plate Cost'!A34,'Step 2 Item Cost'!G:G),2)</f>
        <v>0</v>
      </c>
      <c r="D34">
        <f t="shared" si="1"/>
        <v>0</v>
      </c>
      <c r="E34" s="9">
        <f t="shared" si="4"/>
        <v>0</v>
      </c>
      <c r="F34" s="4">
        <f t="shared" si="2"/>
        <v>0</v>
      </c>
      <c r="G34" s="18"/>
      <c r="H34" s="4">
        <f t="shared" si="3"/>
        <v>0</v>
      </c>
      <c r="I34" s="21"/>
    </row>
    <row r="35" spans="1:9" x14ac:dyDescent="0.25">
      <c r="B35" s="18"/>
      <c r="C35" s="19">
        <f>ROUND(SUMIF('Step 2 Item Cost'!A:A,'Step 1 Plate Cost'!A35,'Step 2 Item Cost'!G:G),2)</f>
        <v>0</v>
      </c>
      <c r="D35">
        <f t="shared" si="1"/>
        <v>0</v>
      </c>
      <c r="E35" s="9">
        <f t="shared" si="4"/>
        <v>0</v>
      </c>
      <c r="F35" s="4">
        <f t="shared" si="2"/>
        <v>0</v>
      </c>
      <c r="G35" s="18"/>
      <c r="H35" s="4">
        <f t="shared" si="3"/>
        <v>0</v>
      </c>
      <c r="I35" s="20" t="s">
        <v>30</v>
      </c>
    </row>
    <row r="36" spans="1:9" x14ac:dyDescent="0.25">
      <c r="B36" s="18"/>
      <c r="C36" s="19">
        <f>ROUND(SUMIF('Step 2 Item Cost'!A:A,'Step 1 Plate Cost'!A36,'Step 2 Item Cost'!G:G),2)</f>
        <v>0</v>
      </c>
      <c r="D36">
        <f t="shared" si="1"/>
        <v>0</v>
      </c>
      <c r="E36" s="9">
        <f t="shared" si="4"/>
        <v>0</v>
      </c>
      <c r="F36" s="4">
        <f t="shared" si="2"/>
        <v>0</v>
      </c>
      <c r="G36" s="18"/>
      <c r="H36" s="4">
        <f t="shared" si="3"/>
        <v>0</v>
      </c>
      <c r="I36" s="22" t="s">
        <v>31</v>
      </c>
    </row>
    <row r="37" spans="1:9" x14ac:dyDescent="0.25">
      <c r="B37" s="18"/>
      <c r="C37" s="19">
        <f>ROUND(SUMIF('Step 2 Item Cost'!A:A,'Step 1 Plate Cost'!A37,'Step 2 Item Cost'!G:G),2)</f>
        <v>0</v>
      </c>
      <c r="D37">
        <f t="shared" si="1"/>
        <v>0</v>
      </c>
      <c r="E37" s="9">
        <f t="shared" si="4"/>
        <v>0</v>
      </c>
      <c r="F37" s="4">
        <f t="shared" si="2"/>
        <v>0</v>
      </c>
      <c r="G37" s="18"/>
      <c r="H37" s="4">
        <f t="shared" si="3"/>
        <v>0</v>
      </c>
      <c r="I37" s="23" t="s">
        <v>32</v>
      </c>
    </row>
    <row r="38" spans="1:9" x14ac:dyDescent="0.25">
      <c r="B38" s="18"/>
      <c r="C38" s="19">
        <f>ROUND(SUMIF('Step 2 Item Cost'!A:A,'Step 1 Plate Cost'!A38,'Step 2 Item Cost'!G:G),2)</f>
        <v>0</v>
      </c>
      <c r="D38">
        <f t="shared" si="1"/>
        <v>0</v>
      </c>
      <c r="E38" s="9">
        <f t="shared" si="4"/>
        <v>0</v>
      </c>
      <c r="F38" s="4">
        <f t="shared" si="2"/>
        <v>0</v>
      </c>
      <c r="G38" s="18"/>
      <c r="H38" s="4">
        <f t="shared" si="3"/>
        <v>0</v>
      </c>
      <c r="I38" s="22" t="s">
        <v>33</v>
      </c>
    </row>
    <row r="39" spans="1:9" x14ac:dyDescent="0.25">
      <c r="B39" s="18"/>
      <c r="C39" s="19">
        <f>ROUND(SUMIF('Step 2 Item Cost'!A:A,'Step 1 Plate Cost'!A39,'Step 2 Item Cost'!G:G),2)</f>
        <v>0</v>
      </c>
      <c r="D39">
        <f t="shared" si="1"/>
        <v>0</v>
      </c>
      <c r="E39" s="9">
        <f t="shared" si="4"/>
        <v>0</v>
      </c>
      <c r="F39" s="4">
        <f t="shared" si="2"/>
        <v>0</v>
      </c>
      <c r="G39" s="18"/>
      <c r="H39" s="4">
        <f t="shared" si="3"/>
        <v>0</v>
      </c>
      <c r="I39" s="22" t="s">
        <v>34</v>
      </c>
    </row>
    <row r="40" spans="1:9" x14ac:dyDescent="0.25">
      <c r="B40" s="18"/>
      <c r="C40" s="19">
        <f>ROUND(SUMIF('Step 2 Item Cost'!A:A,'Step 1 Plate Cost'!A40,'Step 2 Item Cost'!G:G),2)</f>
        <v>0</v>
      </c>
      <c r="D40">
        <f t="shared" si="1"/>
        <v>0</v>
      </c>
      <c r="E40" s="9">
        <f t="shared" si="4"/>
        <v>0</v>
      </c>
      <c r="F40" s="4">
        <f t="shared" si="2"/>
        <v>0</v>
      </c>
      <c r="G40" s="18"/>
      <c r="H40" s="4">
        <f t="shared" si="3"/>
        <v>0</v>
      </c>
      <c r="I40" s="22" t="s">
        <v>35</v>
      </c>
    </row>
    <row r="41" spans="1:9" x14ac:dyDescent="0.25">
      <c r="B41" s="18"/>
      <c r="C41" s="19">
        <f>ROUND(SUMIF('Step 2 Item Cost'!A:A,'Step 1 Plate Cost'!A41,'Step 2 Item Cost'!G:G),2)</f>
        <v>0</v>
      </c>
      <c r="D41">
        <f t="shared" si="1"/>
        <v>0</v>
      </c>
      <c r="E41" s="9">
        <f t="shared" si="4"/>
        <v>0</v>
      </c>
      <c r="F41" s="4">
        <f t="shared" si="2"/>
        <v>0</v>
      </c>
      <c r="G41" s="18"/>
      <c r="H41" s="4">
        <f t="shared" si="3"/>
        <v>0</v>
      </c>
      <c r="I41" s="22" t="s">
        <v>36</v>
      </c>
    </row>
    <row r="42" spans="1:9" x14ac:dyDescent="0.25">
      <c r="B42" s="18"/>
      <c r="C42" s="19">
        <f>ROUND(SUMIF('Step 2 Item Cost'!A:A,'Step 1 Plate Cost'!A42,'Step 2 Item Cost'!G:G),2)</f>
        <v>0</v>
      </c>
      <c r="D42">
        <f t="shared" si="1"/>
        <v>0</v>
      </c>
      <c r="E42" s="9">
        <f t="shared" si="4"/>
        <v>0</v>
      </c>
      <c r="F42" s="4">
        <f t="shared" si="2"/>
        <v>0</v>
      </c>
      <c r="G42" s="18"/>
      <c r="H42" s="4">
        <f t="shared" si="3"/>
        <v>0</v>
      </c>
      <c r="I42" s="22" t="s">
        <v>37</v>
      </c>
    </row>
    <row r="43" spans="1:9" x14ac:dyDescent="0.25">
      <c r="B43" s="18"/>
      <c r="C43" s="19">
        <f>ROUND(SUMIF('Step 2 Item Cost'!A:A,'Step 1 Plate Cost'!A43,'Step 2 Item Cost'!G:G),2)</f>
        <v>0</v>
      </c>
      <c r="D43">
        <f t="shared" si="1"/>
        <v>0</v>
      </c>
      <c r="E43" s="9">
        <f t="shared" si="4"/>
        <v>0</v>
      </c>
      <c r="F43" s="4">
        <f t="shared" si="2"/>
        <v>0</v>
      </c>
      <c r="G43" s="18"/>
      <c r="H43" s="4">
        <f t="shared" si="3"/>
        <v>0</v>
      </c>
      <c r="I43" s="21"/>
    </row>
    <row r="44" spans="1:9" x14ac:dyDescent="0.25">
      <c r="B44" s="18"/>
      <c r="C44" s="19">
        <f>ROUND(SUMIF('Step 2 Item Cost'!A:A,'Step 1 Plate Cost'!A44,'Step 2 Item Cost'!G:G),2)</f>
        <v>0</v>
      </c>
      <c r="D44">
        <f t="shared" si="1"/>
        <v>0</v>
      </c>
      <c r="E44" s="9">
        <f t="shared" si="4"/>
        <v>0</v>
      </c>
      <c r="F44" s="4">
        <f t="shared" si="2"/>
        <v>0</v>
      </c>
      <c r="G44" s="18"/>
      <c r="H44" s="4">
        <f t="shared" si="3"/>
        <v>0</v>
      </c>
      <c r="I44" s="24" t="s">
        <v>38</v>
      </c>
    </row>
    <row r="45" spans="1:9" x14ac:dyDescent="0.25">
      <c r="B45" s="18"/>
      <c r="C45" s="19">
        <f>ROUND(SUMIF('Step 2 Item Cost'!A:A,'Step 1 Plate Cost'!A45,'Step 2 Item Cost'!G:G),2)</f>
        <v>0</v>
      </c>
      <c r="D45">
        <f t="shared" si="1"/>
        <v>0</v>
      </c>
      <c r="E45" s="9">
        <f t="shared" si="4"/>
        <v>0</v>
      </c>
      <c r="F45" s="4">
        <f t="shared" si="2"/>
        <v>0</v>
      </c>
      <c r="G45" s="18"/>
      <c r="H45" s="4">
        <f t="shared" si="3"/>
        <v>0</v>
      </c>
      <c r="I45" s="24"/>
    </row>
    <row r="46" spans="1:9" ht="18.75" x14ac:dyDescent="0.3">
      <c r="A46" s="15" t="s">
        <v>39</v>
      </c>
      <c r="B46" s="15"/>
      <c r="C46" s="26"/>
      <c r="D46" s="14"/>
      <c r="E46" s="14"/>
      <c r="F46" s="26"/>
      <c r="G46" s="14"/>
      <c r="H46" s="16">
        <f>SUM(H7:H45)</f>
        <v>2257.4999999999986</v>
      </c>
      <c r="I46" s="25" t="s">
        <v>40</v>
      </c>
    </row>
  </sheetData>
  <sheetProtection selectLockedCells="1"/>
  <mergeCells count="1">
    <mergeCell ref="H1:I1"/>
  </mergeCells>
  <hyperlinks>
    <hyperlink ref="A2" r:id="rId1" xr:uid="{AA11A8D4-99B9-496C-8D8D-D2818A5A43A4}"/>
  </hyperlinks>
  <pageMargins left="0.7" right="0.7" top="0.75" bottom="0.75" header="0.3" footer="0.3"/>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6B99-7E88-4B61-8BD2-C98462E72F9D}">
  <dimension ref="A1:J157"/>
  <sheetViews>
    <sheetView workbookViewId="0">
      <selection activeCell="F7" sqref="F7"/>
    </sheetView>
  </sheetViews>
  <sheetFormatPr defaultRowHeight="15" x14ac:dyDescent="0.25"/>
  <cols>
    <col min="1" max="1" width="29.28515625" customWidth="1"/>
    <col min="2" max="2" width="21.85546875" customWidth="1"/>
    <col min="3" max="3" width="12.85546875" customWidth="1"/>
    <col min="4" max="5" width="14" customWidth="1"/>
    <col min="6" max="7" width="14" style="4" customWidth="1"/>
    <col min="8" max="8" width="3.28515625" customWidth="1"/>
    <col min="9" max="9" width="76.140625" customWidth="1"/>
  </cols>
  <sheetData>
    <row r="1" spans="1:9" ht="65.25" customHeight="1" x14ac:dyDescent="0.25">
      <c r="A1" s="2" t="e" vm="1">
        <v>#VALUE!</v>
      </c>
      <c r="I1" s="12" t="s">
        <v>41</v>
      </c>
    </row>
    <row r="2" spans="1:9" x14ac:dyDescent="0.25">
      <c r="A2" s="1" t="s">
        <v>0</v>
      </c>
      <c r="I2" s="12" t="s">
        <v>42</v>
      </c>
    </row>
    <row r="3" spans="1:9" ht="29.25" customHeight="1" x14ac:dyDescent="0.25">
      <c r="I3" s="12" t="s">
        <v>43</v>
      </c>
    </row>
    <row r="4" spans="1:9" s="3" customFormat="1" ht="51" customHeight="1" x14ac:dyDescent="0.3">
      <c r="A4" s="7" t="s">
        <v>44</v>
      </c>
      <c r="B4" s="7" t="s">
        <v>45</v>
      </c>
      <c r="C4" s="7" t="s">
        <v>46</v>
      </c>
      <c r="D4" s="7" t="s">
        <v>47</v>
      </c>
      <c r="E4" s="7" t="s">
        <v>48</v>
      </c>
      <c r="F4" s="8" t="s">
        <v>49</v>
      </c>
      <c r="G4" s="8" t="s">
        <v>50</v>
      </c>
      <c r="I4" s="3" t="s">
        <v>51</v>
      </c>
    </row>
    <row r="5" spans="1:9" x14ac:dyDescent="0.25">
      <c r="A5" s="18" t="s">
        <v>17</v>
      </c>
      <c r="B5" s="18" t="s">
        <v>52</v>
      </c>
      <c r="C5" s="18" t="s">
        <v>2</v>
      </c>
      <c r="D5" s="18">
        <v>1</v>
      </c>
      <c r="E5" s="18">
        <v>24</v>
      </c>
      <c r="F5" s="19">
        <v>8</v>
      </c>
      <c r="G5" s="4">
        <f>F5/E5*D5</f>
        <v>0.33333333333333331</v>
      </c>
    </row>
    <row r="6" spans="1:9" x14ac:dyDescent="0.25">
      <c r="A6" s="18" t="s">
        <v>17</v>
      </c>
      <c r="B6" s="18" t="s">
        <v>53</v>
      </c>
      <c r="C6" s="18" t="s">
        <v>3</v>
      </c>
      <c r="D6" s="18">
        <v>5.3</v>
      </c>
      <c r="E6" s="18">
        <f>20*16</f>
        <v>320</v>
      </c>
      <c r="F6" s="19">
        <v>90</v>
      </c>
      <c r="G6" s="4">
        <f t="shared" ref="G6:G71" si="0">F6/E6*D6</f>
        <v>1.4906249999999999</v>
      </c>
    </row>
    <row r="7" spans="1:9" x14ac:dyDescent="0.25">
      <c r="A7" s="18" t="s">
        <v>17</v>
      </c>
      <c r="B7" s="18" t="s">
        <v>54</v>
      </c>
      <c r="C7" s="18" t="s">
        <v>3</v>
      </c>
      <c r="D7" s="18">
        <v>1</v>
      </c>
      <c r="E7" s="18">
        <v>64</v>
      </c>
      <c r="F7" s="19">
        <v>20</v>
      </c>
      <c r="G7" s="4">
        <f t="shared" si="0"/>
        <v>0.3125</v>
      </c>
    </row>
    <row r="8" spans="1:9" x14ac:dyDescent="0.25">
      <c r="A8" s="18" t="s">
        <v>17</v>
      </c>
      <c r="B8" s="18" t="s">
        <v>55</v>
      </c>
      <c r="C8" s="18" t="s">
        <v>3</v>
      </c>
      <c r="D8" s="18">
        <v>2</v>
      </c>
      <c r="E8" s="18">
        <v>160</v>
      </c>
      <c r="F8" s="19">
        <v>21</v>
      </c>
      <c r="G8" s="4">
        <f t="shared" si="0"/>
        <v>0.26250000000000001</v>
      </c>
    </row>
    <row r="9" spans="1:9" x14ac:dyDescent="0.25">
      <c r="A9" s="18" t="s">
        <v>17</v>
      </c>
      <c r="B9" s="18" t="s">
        <v>56</v>
      </c>
      <c r="C9" s="18" t="s">
        <v>3</v>
      </c>
      <c r="D9" s="18">
        <v>0.06</v>
      </c>
      <c r="E9" s="18">
        <v>80</v>
      </c>
      <c r="F9" s="19">
        <v>47</v>
      </c>
      <c r="G9" s="4">
        <f t="shared" si="0"/>
        <v>3.5249999999999997E-2</v>
      </c>
    </row>
    <row r="10" spans="1:9" x14ac:dyDescent="0.25">
      <c r="A10" s="18" t="s">
        <v>17</v>
      </c>
      <c r="B10" s="18" t="s">
        <v>57</v>
      </c>
      <c r="C10" s="18" t="s">
        <v>3</v>
      </c>
      <c r="D10" s="18">
        <v>1</v>
      </c>
      <c r="E10" s="18">
        <v>128</v>
      </c>
      <c r="F10" s="19">
        <v>22</v>
      </c>
      <c r="G10" s="4">
        <f t="shared" si="0"/>
        <v>0.171875</v>
      </c>
    </row>
    <row r="11" spans="1:9" x14ac:dyDescent="0.25">
      <c r="A11" s="18" t="s">
        <v>17</v>
      </c>
      <c r="B11" s="18" t="s">
        <v>58</v>
      </c>
      <c r="C11" s="18" t="s">
        <v>2</v>
      </c>
      <c r="D11" s="18">
        <v>1</v>
      </c>
      <c r="E11" s="18">
        <v>500</v>
      </c>
      <c r="F11" s="19">
        <v>165</v>
      </c>
      <c r="G11" s="4">
        <f t="shared" si="0"/>
        <v>0.33</v>
      </c>
    </row>
    <row r="12" spans="1:9" x14ac:dyDescent="0.25">
      <c r="A12" s="18" t="s">
        <v>17</v>
      </c>
      <c r="B12" s="18" t="s">
        <v>59</v>
      </c>
      <c r="C12" s="18" t="s">
        <v>3</v>
      </c>
      <c r="D12" s="18">
        <v>5</v>
      </c>
      <c r="E12" s="18">
        <v>384</v>
      </c>
      <c r="F12" s="19">
        <v>80</v>
      </c>
      <c r="G12" s="4">
        <f t="shared" si="0"/>
        <v>1.0416666666666667</v>
      </c>
    </row>
    <row r="13" spans="1:9" x14ac:dyDescent="0.25">
      <c r="A13" s="18" t="s">
        <v>17</v>
      </c>
      <c r="B13" s="18" t="s">
        <v>60</v>
      </c>
      <c r="C13" s="18" t="s">
        <v>2</v>
      </c>
      <c r="D13" s="18">
        <v>2</v>
      </c>
      <c r="E13" s="18">
        <v>200</v>
      </c>
      <c r="F13" s="19">
        <v>19.989999999999998</v>
      </c>
      <c r="G13" s="4">
        <f t="shared" si="0"/>
        <v>0.19989999999999999</v>
      </c>
    </row>
    <row r="14" spans="1:9" x14ac:dyDescent="0.25">
      <c r="A14" s="18" t="s">
        <v>17</v>
      </c>
      <c r="B14" s="18" t="s">
        <v>61</v>
      </c>
      <c r="C14" s="18" t="s">
        <v>2</v>
      </c>
      <c r="D14" s="18">
        <v>1</v>
      </c>
      <c r="E14" s="18">
        <v>100</v>
      </c>
      <c r="F14" s="19">
        <v>85</v>
      </c>
      <c r="G14" s="4">
        <f t="shared" si="0"/>
        <v>0.85</v>
      </c>
    </row>
    <row r="15" spans="1:9" x14ac:dyDescent="0.25">
      <c r="A15" s="18" t="s">
        <v>19</v>
      </c>
      <c r="B15" s="18" t="s">
        <v>62</v>
      </c>
      <c r="C15" s="18" t="s">
        <v>2</v>
      </c>
      <c r="D15" s="18">
        <v>1</v>
      </c>
      <c r="E15" s="18">
        <v>15</v>
      </c>
      <c r="F15" s="19">
        <v>105</v>
      </c>
      <c r="G15" s="4">
        <f t="shared" si="0"/>
        <v>7</v>
      </c>
    </row>
    <row r="16" spans="1:9" x14ac:dyDescent="0.25">
      <c r="A16" s="18" t="s">
        <v>19</v>
      </c>
      <c r="B16" s="18" t="s">
        <v>63</v>
      </c>
      <c r="C16" s="18" t="s">
        <v>3</v>
      </c>
      <c r="D16" s="18">
        <v>10</v>
      </c>
      <c r="E16" s="18">
        <v>1280</v>
      </c>
      <c r="F16" s="19">
        <v>125</v>
      </c>
      <c r="G16" s="4">
        <f t="shared" si="0"/>
        <v>0.9765625</v>
      </c>
    </row>
    <row r="17" spans="1:10" x14ac:dyDescent="0.25">
      <c r="A17" s="18" t="s">
        <v>19</v>
      </c>
      <c r="B17" s="18" t="s">
        <v>64</v>
      </c>
      <c r="C17" s="18" t="s">
        <v>3</v>
      </c>
      <c r="D17" s="18">
        <v>2</v>
      </c>
      <c r="E17" s="18">
        <v>288</v>
      </c>
      <c r="F17" s="19">
        <v>90</v>
      </c>
      <c r="G17" s="4">
        <f t="shared" si="0"/>
        <v>0.625</v>
      </c>
    </row>
    <row r="18" spans="1:10" x14ac:dyDescent="0.25">
      <c r="A18" s="18" t="s">
        <v>19</v>
      </c>
      <c r="B18" s="18" t="s">
        <v>65</v>
      </c>
      <c r="C18" s="18" t="s">
        <v>3</v>
      </c>
      <c r="D18" s="18">
        <v>2</v>
      </c>
      <c r="E18" s="18">
        <v>100</v>
      </c>
      <c r="F18" s="19">
        <v>39.49</v>
      </c>
      <c r="G18" s="4">
        <f t="shared" si="0"/>
        <v>0.78980000000000006</v>
      </c>
    </row>
    <row r="19" spans="1:10" x14ac:dyDescent="0.25">
      <c r="A19" s="18" t="s">
        <v>19</v>
      </c>
      <c r="B19" s="18" t="s">
        <v>66</v>
      </c>
      <c r="C19" s="18" t="s">
        <v>3</v>
      </c>
      <c r="D19" s="18">
        <v>1</v>
      </c>
      <c r="E19" s="18">
        <v>100</v>
      </c>
      <c r="F19" s="19">
        <v>81</v>
      </c>
      <c r="G19" s="4">
        <f t="shared" si="0"/>
        <v>0.81</v>
      </c>
      <c r="J19">
        <f>4*16</f>
        <v>64</v>
      </c>
    </row>
    <row r="20" spans="1:10" x14ac:dyDescent="0.25">
      <c r="A20" s="18" t="s">
        <v>19</v>
      </c>
      <c r="B20" s="18" t="s">
        <v>58</v>
      </c>
      <c r="C20" s="18" t="s">
        <v>2</v>
      </c>
      <c r="D20" s="18">
        <v>1</v>
      </c>
      <c r="E20" s="18">
        <v>500</v>
      </c>
      <c r="F20" s="19">
        <v>190</v>
      </c>
      <c r="G20" s="4">
        <f t="shared" si="0"/>
        <v>0.38</v>
      </c>
    </row>
    <row r="21" spans="1:10" x14ac:dyDescent="0.25">
      <c r="A21" s="18"/>
      <c r="B21" s="18"/>
      <c r="C21" s="18"/>
      <c r="D21" s="18"/>
      <c r="E21" s="18"/>
      <c r="F21" s="19"/>
      <c r="G21" s="4" t="e">
        <f t="shared" si="0"/>
        <v>#DIV/0!</v>
      </c>
    </row>
    <row r="22" spans="1:10" x14ac:dyDescent="0.25">
      <c r="A22" s="18"/>
      <c r="B22" s="18"/>
      <c r="C22" s="18"/>
      <c r="D22" s="18"/>
      <c r="E22" s="18"/>
      <c r="F22" s="19"/>
      <c r="G22" s="4" t="e">
        <f t="shared" si="0"/>
        <v>#DIV/0!</v>
      </c>
    </row>
    <row r="23" spans="1:10" x14ac:dyDescent="0.25">
      <c r="A23" s="18"/>
      <c r="B23" s="18"/>
      <c r="C23" s="18"/>
      <c r="D23" s="18"/>
      <c r="E23" s="18"/>
      <c r="F23" s="19"/>
      <c r="G23" s="4" t="e">
        <f t="shared" si="0"/>
        <v>#DIV/0!</v>
      </c>
    </row>
    <row r="24" spans="1:10" x14ac:dyDescent="0.25">
      <c r="A24" s="18"/>
      <c r="B24" s="18"/>
      <c r="C24" s="18"/>
      <c r="D24" s="18"/>
      <c r="E24" s="18"/>
      <c r="F24" s="19"/>
      <c r="G24" s="4" t="e">
        <f t="shared" si="0"/>
        <v>#DIV/0!</v>
      </c>
    </row>
    <row r="25" spans="1:10" x14ac:dyDescent="0.25">
      <c r="A25" s="18"/>
      <c r="B25" s="18"/>
      <c r="C25" s="18"/>
      <c r="D25" s="18"/>
      <c r="E25" s="18"/>
      <c r="F25" s="19"/>
      <c r="G25" s="4" t="e">
        <f t="shared" si="0"/>
        <v>#DIV/0!</v>
      </c>
    </row>
    <row r="26" spans="1:10" x14ac:dyDescent="0.25">
      <c r="A26" s="18"/>
      <c r="B26" s="18"/>
      <c r="C26" s="18"/>
      <c r="D26" s="18"/>
      <c r="E26" s="18"/>
      <c r="F26" s="19"/>
      <c r="G26" s="4" t="e">
        <f t="shared" si="0"/>
        <v>#DIV/0!</v>
      </c>
    </row>
    <row r="27" spans="1:10" x14ac:dyDescent="0.25">
      <c r="A27" s="18"/>
      <c r="B27" s="18"/>
      <c r="C27" s="18"/>
      <c r="D27" s="18"/>
      <c r="E27" s="18"/>
      <c r="F27" s="19"/>
      <c r="G27" s="4" t="e">
        <f t="shared" si="0"/>
        <v>#DIV/0!</v>
      </c>
    </row>
    <row r="28" spans="1:10" x14ac:dyDescent="0.25">
      <c r="A28" s="18"/>
      <c r="B28" s="18"/>
      <c r="C28" s="18"/>
      <c r="D28" s="18"/>
      <c r="E28" s="18"/>
      <c r="F28" s="19"/>
      <c r="G28" s="4" t="e">
        <f t="shared" si="0"/>
        <v>#DIV/0!</v>
      </c>
    </row>
    <row r="29" spans="1:10" x14ac:dyDescent="0.25">
      <c r="A29" s="18"/>
      <c r="B29" s="18"/>
      <c r="C29" s="18"/>
      <c r="D29" s="18"/>
      <c r="E29" s="18"/>
      <c r="F29" s="19"/>
      <c r="G29" s="4" t="e">
        <f t="shared" si="0"/>
        <v>#DIV/0!</v>
      </c>
    </row>
    <row r="30" spans="1:10" x14ac:dyDescent="0.25">
      <c r="A30" s="18"/>
      <c r="B30" s="18"/>
      <c r="C30" s="18"/>
      <c r="D30" s="18"/>
      <c r="E30" s="18"/>
      <c r="F30" s="19"/>
      <c r="G30" s="4" t="e">
        <f t="shared" si="0"/>
        <v>#DIV/0!</v>
      </c>
    </row>
    <row r="31" spans="1:10" x14ac:dyDescent="0.25">
      <c r="A31" s="18"/>
      <c r="B31" s="18"/>
      <c r="C31" s="18"/>
      <c r="D31" s="18"/>
      <c r="E31" s="18"/>
      <c r="F31" s="19"/>
      <c r="G31" s="4" t="e">
        <f t="shared" si="0"/>
        <v>#DIV/0!</v>
      </c>
    </row>
    <row r="32" spans="1:10" x14ac:dyDescent="0.25">
      <c r="A32" s="18"/>
      <c r="B32" s="18"/>
      <c r="C32" s="18"/>
      <c r="D32" s="18"/>
      <c r="E32" s="18"/>
      <c r="F32" s="19"/>
      <c r="G32" s="4" t="e">
        <f t="shared" si="0"/>
        <v>#DIV/0!</v>
      </c>
    </row>
    <row r="33" spans="1:7" x14ac:dyDescent="0.25">
      <c r="A33" s="18"/>
      <c r="B33" s="18"/>
      <c r="C33" s="18"/>
      <c r="D33" s="18"/>
      <c r="E33" s="18"/>
      <c r="F33" s="19"/>
      <c r="G33" s="4" t="e">
        <f t="shared" si="0"/>
        <v>#DIV/0!</v>
      </c>
    </row>
    <row r="34" spans="1:7" x14ac:dyDescent="0.25">
      <c r="A34" s="18"/>
      <c r="B34" s="18"/>
      <c r="C34" s="18"/>
      <c r="D34" s="18"/>
      <c r="E34" s="18"/>
      <c r="F34" s="19"/>
      <c r="G34" s="4" t="e">
        <f t="shared" si="0"/>
        <v>#DIV/0!</v>
      </c>
    </row>
    <row r="35" spans="1:7" x14ac:dyDescent="0.25">
      <c r="A35" s="18"/>
      <c r="B35" s="18"/>
      <c r="C35" s="18"/>
      <c r="D35" s="18"/>
      <c r="E35" s="18"/>
      <c r="F35" s="19"/>
      <c r="G35" s="4" t="e">
        <f t="shared" si="0"/>
        <v>#DIV/0!</v>
      </c>
    </row>
    <row r="36" spans="1:7" x14ac:dyDescent="0.25">
      <c r="A36" s="18"/>
      <c r="B36" s="18"/>
      <c r="C36" s="18"/>
      <c r="D36" s="18"/>
      <c r="E36" s="18"/>
      <c r="F36" s="19"/>
      <c r="G36" s="4" t="e">
        <f t="shared" si="0"/>
        <v>#DIV/0!</v>
      </c>
    </row>
    <row r="37" spans="1:7" x14ac:dyDescent="0.25">
      <c r="A37" s="18"/>
      <c r="B37" s="18"/>
      <c r="C37" s="18"/>
      <c r="D37" s="18"/>
      <c r="E37" s="18"/>
      <c r="F37" s="19"/>
      <c r="G37" s="4" t="e">
        <f t="shared" si="0"/>
        <v>#DIV/0!</v>
      </c>
    </row>
    <row r="38" spans="1:7" x14ac:dyDescent="0.25">
      <c r="A38" s="18"/>
      <c r="B38" s="18"/>
      <c r="C38" s="18"/>
      <c r="D38" s="18"/>
      <c r="E38" s="18"/>
      <c r="F38" s="19"/>
      <c r="G38" s="4" t="e">
        <f t="shared" si="0"/>
        <v>#DIV/0!</v>
      </c>
    </row>
    <row r="39" spans="1:7" x14ac:dyDescent="0.25">
      <c r="A39" s="18"/>
      <c r="B39" s="18"/>
      <c r="C39" s="18"/>
      <c r="D39" s="18"/>
      <c r="E39" s="18"/>
      <c r="F39" s="19"/>
      <c r="G39" s="4" t="e">
        <f t="shared" si="0"/>
        <v>#DIV/0!</v>
      </c>
    </row>
    <row r="40" spans="1:7" x14ac:dyDescent="0.25">
      <c r="A40" s="18"/>
      <c r="B40" s="18"/>
      <c r="C40" s="18"/>
      <c r="D40" s="18"/>
      <c r="E40" s="18"/>
      <c r="F40" s="19"/>
      <c r="G40" s="4" t="e">
        <f t="shared" si="0"/>
        <v>#DIV/0!</v>
      </c>
    </row>
    <row r="41" spans="1:7" x14ac:dyDescent="0.25">
      <c r="A41" s="18"/>
      <c r="B41" s="18"/>
      <c r="C41" s="18"/>
      <c r="D41" s="18"/>
      <c r="E41" s="18"/>
      <c r="F41" s="19"/>
      <c r="G41" s="4" t="e">
        <f t="shared" si="0"/>
        <v>#DIV/0!</v>
      </c>
    </row>
    <row r="42" spans="1:7" x14ac:dyDescent="0.25">
      <c r="A42" s="18"/>
      <c r="B42" s="18"/>
      <c r="C42" s="18"/>
      <c r="D42" s="18"/>
      <c r="E42" s="18"/>
      <c r="F42" s="19"/>
      <c r="G42" s="4" t="e">
        <f t="shared" si="0"/>
        <v>#DIV/0!</v>
      </c>
    </row>
    <row r="43" spans="1:7" x14ac:dyDescent="0.25">
      <c r="A43" s="18"/>
      <c r="B43" s="18"/>
      <c r="C43" s="18"/>
      <c r="D43" s="18"/>
      <c r="E43" s="18"/>
      <c r="F43" s="19"/>
      <c r="G43" s="4" t="e">
        <f t="shared" si="0"/>
        <v>#DIV/0!</v>
      </c>
    </row>
    <row r="44" spans="1:7" x14ac:dyDescent="0.25">
      <c r="A44" s="18"/>
      <c r="B44" s="18"/>
      <c r="C44" s="18"/>
      <c r="D44" s="18"/>
      <c r="E44" s="18"/>
      <c r="F44" s="19"/>
      <c r="G44" s="4" t="e">
        <f t="shared" si="0"/>
        <v>#DIV/0!</v>
      </c>
    </row>
    <row r="45" spans="1:7" x14ac:dyDescent="0.25">
      <c r="A45" s="18"/>
      <c r="B45" s="18"/>
      <c r="C45" s="18"/>
      <c r="D45" s="18"/>
      <c r="E45" s="18"/>
      <c r="F45" s="19"/>
      <c r="G45" s="4" t="e">
        <f t="shared" si="0"/>
        <v>#DIV/0!</v>
      </c>
    </row>
    <row r="46" spans="1:7" x14ac:dyDescent="0.25">
      <c r="A46" s="18"/>
      <c r="B46" s="18"/>
      <c r="C46" s="18"/>
      <c r="D46" s="18"/>
      <c r="E46" s="18"/>
      <c r="F46" s="19"/>
      <c r="G46" s="4" t="e">
        <f t="shared" si="0"/>
        <v>#DIV/0!</v>
      </c>
    </row>
    <row r="47" spans="1:7" x14ac:dyDescent="0.25">
      <c r="A47" s="18"/>
      <c r="B47" s="18"/>
      <c r="C47" s="18"/>
      <c r="D47" s="18"/>
      <c r="E47" s="18"/>
      <c r="F47" s="19"/>
      <c r="G47" s="4" t="e">
        <f t="shared" si="0"/>
        <v>#DIV/0!</v>
      </c>
    </row>
    <row r="48" spans="1:7" x14ac:dyDescent="0.25">
      <c r="A48" s="18"/>
      <c r="B48" s="18"/>
      <c r="C48" s="18"/>
      <c r="D48" s="18"/>
      <c r="E48" s="18"/>
      <c r="F48" s="19"/>
      <c r="G48" s="4" t="e">
        <f t="shared" si="0"/>
        <v>#DIV/0!</v>
      </c>
    </row>
    <row r="49" spans="1:7" x14ac:dyDescent="0.25">
      <c r="A49" s="18"/>
      <c r="B49" s="18"/>
      <c r="C49" s="18"/>
      <c r="D49" s="18"/>
      <c r="E49" s="18"/>
      <c r="F49" s="19"/>
      <c r="G49" s="4" t="e">
        <f t="shared" si="0"/>
        <v>#DIV/0!</v>
      </c>
    </row>
    <row r="50" spans="1:7" x14ac:dyDescent="0.25">
      <c r="A50" s="18"/>
      <c r="B50" s="18"/>
      <c r="C50" s="18"/>
      <c r="D50" s="18"/>
      <c r="E50" s="18"/>
      <c r="F50" s="19"/>
      <c r="G50" s="4" t="e">
        <f t="shared" si="0"/>
        <v>#DIV/0!</v>
      </c>
    </row>
    <row r="51" spans="1:7" x14ac:dyDescent="0.25">
      <c r="A51" s="18"/>
      <c r="B51" s="18"/>
      <c r="C51" s="18"/>
      <c r="D51" s="18"/>
      <c r="E51" s="18"/>
      <c r="F51" s="19"/>
      <c r="G51" s="4" t="e">
        <f t="shared" si="0"/>
        <v>#DIV/0!</v>
      </c>
    </row>
    <row r="52" spans="1:7" x14ac:dyDescent="0.25">
      <c r="A52" s="18"/>
      <c r="B52" s="18"/>
      <c r="C52" s="18"/>
      <c r="D52" s="18"/>
      <c r="E52" s="18"/>
      <c r="F52" s="19"/>
      <c r="G52" s="4" t="e">
        <f t="shared" si="0"/>
        <v>#DIV/0!</v>
      </c>
    </row>
    <row r="53" spans="1:7" x14ac:dyDescent="0.25">
      <c r="A53" s="18"/>
      <c r="B53" s="18"/>
      <c r="C53" s="18"/>
      <c r="D53" s="18"/>
      <c r="E53" s="18"/>
      <c r="F53" s="19"/>
      <c r="G53" s="4" t="e">
        <f t="shared" si="0"/>
        <v>#DIV/0!</v>
      </c>
    </row>
    <row r="54" spans="1:7" x14ac:dyDescent="0.25">
      <c r="A54" s="18"/>
      <c r="B54" s="18"/>
      <c r="C54" s="18"/>
      <c r="D54" s="18"/>
      <c r="E54" s="18"/>
      <c r="F54" s="19"/>
      <c r="G54" s="4" t="e">
        <f t="shared" si="0"/>
        <v>#DIV/0!</v>
      </c>
    </row>
    <row r="55" spans="1:7" x14ac:dyDescent="0.25">
      <c r="A55" s="18"/>
      <c r="B55" s="18"/>
      <c r="C55" s="18"/>
      <c r="D55" s="18"/>
      <c r="E55" s="18"/>
      <c r="F55" s="19"/>
      <c r="G55" s="4" t="e">
        <f t="shared" si="0"/>
        <v>#DIV/0!</v>
      </c>
    </row>
    <row r="56" spans="1:7" x14ac:dyDescent="0.25">
      <c r="A56" s="18"/>
      <c r="B56" s="18"/>
      <c r="C56" s="18"/>
      <c r="D56" s="18"/>
      <c r="E56" s="18"/>
      <c r="F56" s="19"/>
      <c r="G56" s="4" t="e">
        <f t="shared" si="0"/>
        <v>#DIV/0!</v>
      </c>
    </row>
    <row r="57" spans="1:7" x14ac:dyDescent="0.25">
      <c r="A57" s="18"/>
      <c r="B57" s="18"/>
      <c r="C57" s="18"/>
      <c r="D57" s="18"/>
      <c r="E57" s="18"/>
      <c r="F57" s="19"/>
      <c r="G57" s="4" t="e">
        <f t="shared" si="0"/>
        <v>#DIV/0!</v>
      </c>
    </row>
    <row r="58" spans="1:7" x14ac:dyDescent="0.25">
      <c r="A58" s="18"/>
      <c r="B58" s="18"/>
      <c r="C58" s="18"/>
      <c r="D58" s="18"/>
      <c r="E58" s="18"/>
      <c r="F58" s="19"/>
      <c r="G58" s="4" t="e">
        <f t="shared" si="0"/>
        <v>#DIV/0!</v>
      </c>
    </row>
    <row r="59" spans="1:7" x14ac:dyDescent="0.25">
      <c r="A59" s="18"/>
      <c r="B59" s="18"/>
      <c r="C59" s="18"/>
      <c r="D59" s="18"/>
      <c r="E59" s="18"/>
      <c r="F59" s="19"/>
      <c r="G59" s="4" t="e">
        <f t="shared" si="0"/>
        <v>#DIV/0!</v>
      </c>
    </row>
    <row r="60" spans="1:7" x14ac:dyDescent="0.25">
      <c r="A60" s="18"/>
      <c r="B60" s="18"/>
      <c r="C60" s="18"/>
      <c r="D60" s="18"/>
      <c r="E60" s="18"/>
      <c r="F60" s="19"/>
      <c r="G60" s="4" t="e">
        <f t="shared" si="0"/>
        <v>#DIV/0!</v>
      </c>
    </row>
    <row r="61" spans="1:7" x14ac:dyDescent="0.25">
      <c r="A61" s="18"/>
      <c r="B61" s="18"/>
      <c r="C61" s="18"/>
      <c r="D61" s="18"/>
      <c r="E61" s="18"/>
      <c r="F61" s="19"/>
      <c r="G61" s="4" t="e">
        <f t="shared" si="0"/>
        <v>#DIV/0!</v>
      </c>
    </row>
    <row r="62" spans="1:7" x14ac:dyDescent="0.25">
      <c r="A62" s="18"/>
      <c r="B62" s="18"/>
      <c r="C62" s="18"/>
      <c r="D62" s="18"/>
      <c r="E62" s="18"/>
      <c r="F62" s="19"/>
      <c r="G62" s="4" t="e">
        <f t="shared" si="0"/>
        <v>#DIV/0!</v>
      </c>
    </row>
    <row r="63" spans="1:7" x14ac:dyDescent="0.25">
      <c r="A63" s="18"/>
      <c r="B63" s="18"/>
      <c r="C63" s="18"/>
      <c r="D63" s="18"/>
      <c r="E63" s="18"/>
      <c r="F63" s="19"/>
      <c r="G63" s="4" t="e">
        <f t="shared" si="0"/>
        <v>#DIV/0!</v>
      </c>
    </row>
    <row r="64" spans="1:7" x14ac:dyDescent="0.25">
      <c r="A64" s="18"/>
      <c r="B64" s="18"/>
      <c r="C64" s="18"/>
      <c r="D64" s="18"/>
      <c r="E64" s="18"/>
      <c r="F64" s="19"/>
      <c r="G64" s="4" t="e">
        <f t="shared" si="0"/>
        <v>#DIV/0!</v>
      </c>
    </row>
    <row r="65" spans="1:7" x14ac:dyDescent="0.25">
      <c r="A65" s="18"/>
      <c r="B65" s="18"/>
      <c r="C65" s="18"/>
      <c r="D65" s="18"/>
      <c r="E65" s="18"/>
      <c r="F65" s="19"/>
      <c r="G65" s="4" t="e">
        <f t="shared" si="0"/>
        <v>#DIV/0!</v>
      </c>
    </row>
    <row r="66" spans="1:7" x14ac:dyDescent="0.25">
      <c r="A66" s="18"/>
      <c r="B66" s="18"/>
      <c r="C66" s="18"/>
      <c r="D66" s="18"/>
      <c r="E66" s="18"/>
      <c r="F66" s="19"/>
      <c r="G66" s="4" t="e">
        <f t="shared" si="0"/>
        <v>#DIV/0!</v>
      </c>
    </row>
    <row r="67" spans="1:7" x14ac:dyDescent="0.25">
      <c r="A67" s="18"/>
      <c r="B67" s="18"/>
      <c r="C67" s="18"/>
      <c r="D67" s="18"/>
      <c r="E67" s="18"/>
      <c r="F67" s="19"/>
      <c r="G67" s="4" t="e">
        <f t="shared" si="0"/>
        <v>#DIV/0!</v>
      </c>
    </row>
    <row r="68" spans="1:7" x14ac:dyDescent="0.25">
      <c r="A68" s="18"/>
      <c r="B68" s="18"/>
      <c r="C68" s="18"/>
      <c r="D68" s="18"/>
      <c r="E68" s="18"/>
      <c r="F68" s="19"/>
      <c r="G68" s="4" t="e">
        <f t="shared" si="0"/>
        <v>#DIV/0!</v>
      </c>
    </row>
    <row r="69" spans="1:7" x14ac:dyDescent="0.25">
      <c r="A69" s="18"/>
      <c r="B69" s="18"/>
      <c r="C69" s="18"/>
      <c r="D69" s="18"/>
      <c r="E69" s="18"/>
      <c r="F69" s="19"/>
      <c r="G69" s="4" t="e">
        <f t="shared" si="0"/>
        <v>#DIV/0!</v>
      </c>
    </row>
    <row r="70" spans="1:7" x14ac:dyDescent="0.25">
      <c r="A70" s="18"/>
      <c r="B70" s="18"/>
      <c r="C70" s="18"/>
      <c r="D70" s="18"/>
      <c r="E70" s="18"/>
      <c r="F70" s="19"/>
      <c r="G70" s="4" t="e">
        <f t="shared" si="0"/>
        <v>#DIV/0!</v>
      </c>
    </row>
    <row r="71" spans="1:7" x14ac:dyDescent="0.25">
      <c r="A71" s="18"/>
      <c r="B71" s="18"/>
      <c r="C71" s="18"/>
      <c r="D71" s="18"/>
      <c r="E71" s="18"/>
      <c r="F71" s="19"/>
      <c r="G71" s="4" t="e">
        <f t="shared" si="0"/>
        <v>#DIV/0!</v>
      </c>
    </row>
    <row r="72" spans="1:7" x14ac:dyDescent="0.25">
      <c r="A72" s="18"/>
      <c r="B72" s="18"/>
      <c r="C72" s="18"/>
      <c r="D72" s="18"/>
      <c r="E72" s="18"/>
      <c r="F72" s="19"/>
      <c r="G72" s="4" t="e">
        <f t="shared" ref="G72:G135" si="1">F72/E72*D72</f>
        <v>#DIV/0!</v>
      </c>
    </row>
    <row r="73" spans="1:7" x14ac:dyDescent="0.25">
      <c r="A73" s="18"/>
      <c r="B73" s="18"/>
      <c r="C73" s="18"/>
      <c r="D73" s="18"/>
      <c r="E73" s="18"/>
      <c r="F73" s="19"/>
      <c r="G73" s="4" t="e">
        <f t="shared" si="1"/>
        <v>#DIV/0!</v>
      </c>
    </row>
    <row r="74" spans="1:7" x14ac:dyDescent="0.25">
      <c r="A74" s="18"/>
      <c r="B74" s="18"/>
      <c r="C74" s="18"/>
      <c r="D74" s="18"/>
      <c r="E74" s="18"/>
      <c r="F74" s="19"/>
      <c r="G74" s="4" t="e">
        <f t="shared" si="1"/>
        <v>#DIV/0!</v>
      </c>
    </row>
    <row r="75" spans="1:7" x14ac:dyDescent="0.25">
      <c r="A75" s="18"/>
      <c r="B75" s="18"/>
      <c r="C75" s="18"/>
      <c r="D75" s="18"/>
      <c r="E75" s="18"/>
      <c r="F75" s="19"/>
      <c r="G75" s="4" t="e">
        <f t="shared" si="1"/>
        <v>#DIV/0!</v>
      </c>
    </row>
    <row r="76" spans="1:7" x14ac:dyDescent="0.25">
      <c r="A76" s="18"/>
      <c r="B76" s="18"/>
      <c r="C76" s="18"/>
      <c r="D76" s="18"/>
      <c r="E76" s="18"/>
      <c r="F76" s="19"/>
      <c r="G76" s="4" t="e">
        <f t="shared" si="1"/>
        <v>#DIV/0!</v>
      </c>
    </row>
    <row r="77" spans="1:7" x14ac:dyDescent="0.25">
      <c r="A77" s="18"/>
      <c r="B77" s="18"/>
      <c r="C77" s="18"/>
      <c r="D77" s="18"/>
      <c r="E77" s="18"/>
      <c r="F77" s="19"/>
      <c r="G77" s="4" t="e">
        <f t="shared" si="1"/>
        <v>#DIV/0!</v>
      </c>
    </row>
    <row r="78" spans="1:7" x14ac:dyDescent="0.25">
      <c r="A78" s="18"/>
      <c r="B78" s="18"/>
      <c r="C78" s="18"/>
      <c r="D78" s="18"/>
      <c r="E78" s="18"/>
      <c r="F78" s="19"/>
      <c r="G78" s="4" t="e">
        <f t="shared" si="1"/>
        <v>#DIV/0!</v>
      </c>
    </row>
    <row r="79" spans="1:7" x14ac:dyDescent="0.25">
      <c r="A79" s="18"/>
      <c r="B79" s="18"/>
      <c r="C79" s="18"/>
      <c r="D79" s="18"/>
      <c r="E79" s="18"/>
      <c r="F79" s="19"/>
      <c r="G79" s="4" t="e">
        <f t="shared" si="1"/>
        <v>#DIV/0!</v>
      </c>
    </row>
    <row r="80" spans="1:7" x14ac:dyDescent="0.25">
      <c r="A80" s="18"/>
      <c r="B80" s="18"/>
      <c r="C80" s="18"/>
      <c r="D80" s="18"/>
      <c r="E80" s="18"/>
      <c r="F80" s="19"/>
      <c r="G80" s="4" t="e">
        <f t="shared" si="1"/>
        <v>#DIV/0!</v>
      </c>
    </row>
    <row r="81" spans="1:7" x14ac:dyDescent="0.25">
      <c r="A81" s="18"/>
      <c r="B81" s="18"/>
      <c r="C81" s="18"/>
      <c r="D81" s="18"/>
      <c r="E81" s="18"/>
      <c r="F81" s="19"/>
      <c r="G81" s="4" t="e">
        <f t="shared" si="1"/>
        <v>#DIV/0!</v>
      </c>
    </row>
    <row r="82" spans="1:7" x14ac:dyDescent="0.25">
      <c r="A82" s="18"/>
      <c r="B82" s="18"/>
      <c r="C82" s="18"/>
      <c r="D82" s="18"/>
      <c r="E82" s="18"/>
      <c r="F82" s="19"/>
      <c r="G82" s="4" t="e">
        <f t="shared" si="1"/>
        <v>#DIV/0!</v>
      </c>
    </row>
    <row r="83" spans="1:7" x14ac:dyDescent="0.25">
      <c r="A83" s="18"/>
      <c r="B83" s="18"/>
      <c r="C83" s="18"/>
      <c r="D83" s="18"/>
      <c r="E83" s="18"/>
      <c r="F83" s="19"/>
      <c r="G83" s="4" t="e">
        <f t="shared" si="1"/>
        <v>#DIV/0!</v>
      </c>
    </row>
    <row r="84" spans="1:7" x14ac:dyDescent="0.25">
      <c r="A84" s="18"/>
      <c r="B84" s="18"/>
      <c r="C84" s="18"/>
      <c r="D84" s="18"/>
      <c r="E84" s="18"/>
      <c r="F84" s="19"/>
      <c r="G84" s="4" t="e">
        <f t="shared" si="1"/>
        <v>#DIV/0!</v>
      </c>
    </row>
    <row r="85" spans="1:7" x14ac:dyDescent="0.25">
      <c r="A85" s="18"/>
      <c r="B85" s="18"/>
      <c r="C85" s="18"/>
      <c r="D85" s="18"/>
      <c r="E85" s="18"/>
      <c r="F85" s="19"/>
      <c r="G85" s="4" t="e">
        <f t="shared" si="1"/>
        <v>#DIV/0!</v>
      </c>
    </row>
    <row r="86" spans="1:7" x14ac:dyDescent="0.25">
      <c r="A86" s="18"/>
      <c r="B86" s="18"/>
      <c r="C86" s="18"/>
      <c r="D86" s="18"/>
      <c r="E86" s="18"/>
      <c r="F86" s="19"/>
      <c r="G86" s="4" t="e">
        <f t="shared" si="1"/>
        <v>#DIV/0!</v>
      </c>
    </row>
    <row r="87" spans="1:7" x14ac:dyDescent="0.25">
      <c r="A87" s="18"/>
      <c r="B87" s="18"/>
      <c r="C87" s="18"/>
      <c r="D87" s="18"/>
      <c r="E87" s="18"/>
      <c r="F87" s="19"/>
      <c r="G87" s="4" t="e">
        <f t="shared" si="1"/>
        <v>#DIV/0!</v>
      </c>
    </row>
    <row r="88" spans="1:7" x14ac:dyDescent="0.25">
      <c r="A88" s="18"/>
      <c r="B88" s="18"/>
      <c r="C88" s="18"/>
      <c r="D88" s="18"/>
      <c r="E88" s="18"/>
      <c r="F88" s="19"/>
      <c r="G88" s="4" t="e">
        <f t="shared" si="1"/>
        <v>#DIV/0!</v>
      </c>
    </row>
    <row r="89" spans="1:7" x14ac:dyDescent="0.25">
      <c r="A89" s="18"/>
      <c r="B89" s="18"/>
      <c r="C89" s="18"/>
      <c r="D89" s="18"/>
      <c r="E89" s="18"/>
      <c r="F89" s="19"/>
      <c r="G89" s="4" t="e">
        <f t="shared" si="1"/>
        <v>#DIV/0!</v>
      </c>
    </row>
    <row r="90" spans="1:7" x14ac:dyDescent="0.25">
      <c r="A90" s="18"/>
      <c r="B90" s="18"/>
      <c r="C90" s="18"/>
      <c r="D90" s="18"/>
      <c r="E90" s="18"/>
      <c r="F90" s="19"/>
      <c r="G90" s="4" t="e">
        <f t="shared" si="1"/>
        <v>#DIV/0!</v>
      </c>
    </row>
    <row r="91" spans="1:7" x14ac:dyDescent="0.25">
      <c r="A91" s="18"/>
      <c r="B91" s="18"/>
      <c r="C91" s="18"/>
      <c r="D91" s="18"/>
      <c r="E91" s="18"/>
      <c r="F91" s="19"/>
      <c r="G91" s="4" t="e">
        <f t="shared" si="1"/>
        <v>#DIV/0!</v>
      </c>
    </row>
    <row r="92" spans="1:7" x14ac:dyDescent="0.25">
      <c r="A92" s="18"/>
      <c r="B92" s="18"/>
      <c r="C92" s="18"/>
      <c r="D92" s="18"/>
      <c r="E92" s="18"/>
      <c r="F92" s="19"/>
      <c r="G92" s="4" t="e">
        <f t="shared" si="1"/>
        <v>#DIV/0!</v>
      </c>
    </row>
    <row r="93" spans="1:7" x14ac:dyDescent="0.25">
      <c r="A93" s="18"/>
      <c r="B93" s="18"/>
      <c r="C93" s="18"/>
      <c r="D93" s="18"/>
      <c r="E93" s="18"/>
      <c r="F93" s="19"/>
      <c r="G93" s="4" t="e">
        <f t="shared" si="1"/>
        <v>#DIV/0!</v>
      </c>
    </row>
    <row r="94" spans="1:7" x14ac:dyDescent="0.25">
      <c r="A94" s="18"/>
      <c r="B94" s="18"/>
      <c r="C94" s="18"/>
      <c r="D94" s="18"/>
      <c r="E94" s="18"/>
      <c r="F94" s="19"/>
      <c r="G94" s="4" t="e">
        <f t="shared" si="1"/>
        <v>#DIV/0!</v>
      </c>
    </row>
    <row r="95" spans="1:7" x14ac:dyDescent="0.25">
      <c r="A95" s="18"/>
      <c r="B95" s="18"/>
      <c r="C95" s="18"/>
      <c r="D95" s="18"/>
      <c r="E95" s="18"/>
      <c r="F95" s="19"/>
      <c r="G95" s="4" t="e">
        <f t="shared" si="1"/>
        <v>#DIV/0!</v>
      </c>
    </row>
    <row r="96" spans="1:7" x14ac:dyDescent="0.25">
      <c r="A96" s="18"/>
      <c r="B96" s="18"/>
      <c r="C96" s="18"/>
      <c r="D96" s="18"/>
      <c r="E96" s="18"/>
      <c r="F96" s="19"/>
      <c r="G96" s="4" t="e">
        <f t="shared" si="1"/>
        <v>#DIV/0!</v>
      </c>
    </row>
    <row r="97" spans="1:7" x14ac:dyDescent="0.25">
      <c r="A97" s="18"/>
      <c r="B97" s="18"/>
      <c r="C97" s="18"/>
      <c r="D97" s="18"/>
      <c r="E97" s="18"/>
      <c r="F97" s="19"/>
      <c r="G97" s="4" t="e">
        <f t="shared" si="1"/>
        <v>#DIV/0!</v>
      </c>
    </row>
    <row r="98" spans="1:7" x14ac:dyDescent="0.25">
      <c r="A98" s="18"/>
      <c r="B98" s="18"/>
      <c r="C98" s="18"/>
      <c r="D98" s="18"/>
      <c r="E98" s="18"/>
      <c r="F98" s="19"/>
      <c r="G98" s="4" t="e">
        <f t="shared" si="1"/>
        <v>#DIV/0!</v>
      </c>
    </row>
    <row r="99" spans="1:7" x14ac:dyDescent="0.25">
      <c r="A99" s="18"/>
      <c r="B99" s="18"/>
      <c r="C99" s="18"/>
      <c r="D99" s="18"/>
      <c r="E99" s="18"/>
      <c r="F99" s="19"/>
      <c r="G99" s="4" t="e">
        <f t="shared" si="1"/>
        <v>#DIV/0!</v>
      </c>
    </row>
    <row r="100" spans="1:7" x14ac:dyDescent="0.25">
      <c r="A100" s="18"/>
      <c r="B100" s="18"/>
      <c r="C100" s="18"/>
      <c r="D100" s="18"/>
      <c r="E100" s="18"/>
      <c r="F100" s="19"/>
      <c r="G100" s="4" t="e">
        <f t="shared" si="1"/>
        <v>#DIV/0!</v>
      </c>
    </row>
    <row r="101" spans="1:7" x14ac:dyDescent="0.25">
      <c r="A101" s="18"/>
      <c r="B101" s="18"/>
      <c r="C101" s="18"/>
      <c r="D101" s="18"/>
      <c r="E101" s="18"/>
      <c r="F101" s="19"/>
      <c r="G101" s="4" t="e">
        <f t="shared" si="1"/>
        <v>#DIV/0!</v>
      </c>
    </row>
    <row r="102" spans="1:7" x14ac:dyDescent="0.25">
      <c r="A102" s="18"/>
      <c r="B102" s="18"/>
      <c r="C102" s="18"/>
      <c r="D102" s="18"/>
      <c r="E102" s="18"/>
      <c r="F102" s="19"/>
      <c r="G102" s="4" t="e">
        <f t="shared" si="1"/>
        <v>#DIV/0!</v>
      </c>
    </row>
    <row r="103" spans="1:7" x14ac:dyDescent="0.25">
      <c r="A103" s="18"/>
      <c r="B103" s="18"/>
      <c r="C103" s="18"/>
      <c r="D103" s="18"/>
      <c r="E103" s="18"/>
      <c r="F103" s="19"/>
      <c r="G103" s="4" t="e">
        <f t="shared" si="1"/>
        <v>#DIV/0!</v>
      </c>
    </row>
    <row r="104" spans="1:7" x14ac:dyDescent="0.25">
      <c r="A104" s="18"/>
      <c r="B104" s="18"/>
      <c r="C104" s="18"/>
      <c r="D104" s="18"/>
      <c r="E104" s="18"/>
      <c r="F104" s="19"/>
      <c r="G104" s="4" t="e">
        <f t="shared" si="1"/>
        <v>#DIV/0!</v>
      </c>
    </row>
    <row r="105" spans="1:7" x14ac:dyDescent="0.25">
      <c r="A105" s="18"/>
      <c r="B105" s="18"/>
      <c r="C105" s="18"/>
      <c r="D105" s="18"/>
      <c r="E105" s="18"/>
      <c r="F105" s="19"/>
      <c r="G105" s="4" t="e">
        <f t="shared" si="1"/>
        <v>#DIV/0!</v>
      </c>
    </row>
    <row r="106" spans="1:7" x14ac:dyDescent="0.25">
      <c r="A106" s="18"/>
      <c r="B106" s="18"/>
      <c r="C106" s="18"/>
      <c r="D106" s="18"/>
      <c r="E106" s="18"/>
      <c r="F106" s="19"/>
      <c r="G106" s="4" t="e">
        <f t="shared" si="1"/>
        <v>#DIV/0!</v>
      </c>
    </row>
    <row r="107" spans="1:7" x14ac:dyDescent="0.25">
      <c r="A107" s="18"/>
      <c r="B107" s="18"/>
      <c r="C107" s="18"/>
      <c r="D107" s="18"/>
      <c r="E107" s="18"/>
      <c r="F107" s="19"/>
      <c r="G107" s="4" t="e">
        <f t="shared" si="1"/>
        <v>#DIV/0!</v>
      </c>
    </row>
    <row r="108" spans="1:7" x14ac:dyDescent="0.25">
      <c r="A108" s="18"/>
      <c r="B108" s="18"/>
      <c r="C108" s="18"/>
      <c r="D108" s="18"/>
      <c r="E108" s="18"/>
      <c r="F108" s="19"/>
      <c r="G108" s="4" t="e">
        <f t="shared" si="1"/>
        <v>#DIV/0!</v>
      </c>
    </row>
    <row r="109" spans="1:7" x14ac:dyDescent="0.25">
      <c r="A109" s="18"/>
      <c r="B109" s="18"/>
      <c r="C109" s="18"/>
      <c r="D109" s="18"/>
      <c r="E109" s="18"/>
      <c r="F109" s="19"/>
      <c r="G109" s="4" t="e">
        <f t="shared" si="1"/>
        <v>#DIV/0!</v>
      </c>
    </row>
    <row r="110" spans="1:7" x14ac:dyDescent="0.25">
      <c r="A110" s="18"/>
      <c r="B110" s="18"/>
      <c r="C110" s="18"/>
      <c r="D110" s="18"/>
      <c r="E110" s="18"/>
      <c r="F110" s="19"/>
      <c r="G110" s="4" t="e">
        <f t="shared" si="1"/>
        <v>#DIV/0!</v>
      </c>
    </row>
    <row r="111" spans="1:7" x14ac:dyDescent="0.25">
      <c r="A111" s="18"/>
      <c r="B111" s="18"/>
      <c r="C111" s="18"/>
      <c r="D111" s="18"/>
      <c r="E111" s="18"/>
      <c r="F111" s="19"/>
      <c r="G111" s="4" t="e">
        <f t="shared" si="1"/>
        <v>#DIV/0!</v>
      </c>
    </row>
    <row r="112" spans="1:7" x14ac:dyDescent="0.25">
      <c r="A112" s="18"/>
      <c r="B112" s="18"/>
      <c r="C112" s="18"/>
      <c r="D112" s="18"/>
      <c r="E112" s="18"/>
      <c r="F112" s="19"/>
      <c r="G112" s="4" t="e">
        <f t="shared" si="1"/>
        <v>#DIV/0!</v>
      </c>
    </row>
    <row r="113" spans="1:7" x14ac:dyDescent="0.25">
      <c r="A113" s="18"/>
      <c r="B113" s="18"/>
      <c r="C113" s="18"/>
      <c r="D113" s="18"/>
      <c r="E113" s="18"/>
      <c r="F113" s="19"/>
      <c r="G113" s="4" t="e">
        <f t="shared" si="1"/>
        <v>#DIV/0!</v>
      </c>
    </row>
    <row r="114" spans="1:7" x14ac:dyDescent="0.25">
      <c r="A114" s="18"/>
      <c r="B114" s="18"/>
      <c r="C114" s="18"/>
      <c r="D114" s="18"/>
      <c r="E114" s="18"/>
      <c r="F114" s="19"/>
      <c r="G114" s="4" t="e">
        <f t="shared" si="1"/>
        <v>#DIV/0!</v>
      </c>
    </row>
    <row r="115" spans="1:7" x14ac:dyDescent="0.25">
      <c r="A115" s="18"/>
      <c r="B115" s="18"/>
      <c r="C115" s="18"/>
      <c r="D115" s="18"/>
      <c r="E115" s="18"/>
      <c r="F115" s="19"/>
      <c r="G115" s="4" t="e">
        <f t="shared" si="1"/>
        <v>#DIV/0!</v>
      </c>
    </row>
    <row r="116" spans="1:7" x14ac:dyDescent="0.25">
      <c r="A116" s="18"/>
      <c r="B116" s="18"/>
      <c r="C116" s="18"/>
      <c r="D116" s="18"/>
      <c r="E116" s="18"/>
      <c r="F116" s="19"/>
      <c r="G116" s="4" t="e">
        <f t="shared" si="1"/>
        <v>#DIV/0!</v>
      </c>
    </row>
    <row r="117" spans="1:7" x14ac:dyDescent="0.25">
      <c r="A117" s="18"/>
      <c r="B117" s="18"/>
      <c r="C117" s="18"/>
      <c r="D117" s="18"/>
      <c r="E117" s="18"/>
      <c r="F117" s="19"/>
      <c r="G117" s="4" t="e">
        <f t="shared" si="1"/>
        <v>#DIV/0!</v>
      </c>
    </row>
    <row r="118" spans="1:7" x14ac:dyDescent="0.25">
      <c r="A118" s="18"/>
      <c r="B118" s="18"/>
      <c r="C118" s="18"/>
      <c r="D118" s="18"/>
      <c r="E118" s="18"/>
      <c r="F118" s="19"/>
      <c r="G118" s="4" t="e">
        <f t="shared" si="1"/>
        <v>#DIV/0!</v>
      </c>
    </row>
    <row r="119" spans="1:7" x14ac:dyDescent="0.25">
      <c r="A119" s="18"/>
      <c r="B119" s="18"/>
      <c r="C119" s="18"/>
      <c r="D119" s="18"/>
      <c r="E119" s="18"/>
      <c r="F119" s="19"/>
      <c r="G119" s="4" t="e">
        <f t="shared" si="1"/>
        <v>#DIV/0!</v>
      </c>
    </row>
    <row r="120" spans="1:7" x14ac:dyDescent="0.25">
      <c r="A120" s="18"/>
      <c r="B120" s="18"/>
      <c r="C120" s="18"/>
      <c r="D120" s="18"/>
      <c r="E120" s="18"/>
      <c r="F120" s="19"/>
      <c r="G120" s="4" t="e">
        <f t="shared" si="1"/>
        <v>#DIV/0!</v>
      </c>
    </row>
    <row r="121" spans="1:7" x14ac:dyDescent="0.25">
      <c r="A121" s="18"/>
      <c r="B121" s="18"/>
      <c r="C121" s="18"/>
      <c r="D121" s="18"/>
      <c r="E121" s="18"/>
      <c r="F121" s="19"/>
      <c r="G121" s="4" t="e">
        <f t="shared" si="1"/>
        <v>#DIV/0!</v>
      </c>
    </row>
    <row r="122" spans="1:7" x14ac:dyDescent="0.25">
      <c r="A122" s="18"/>
      <c r="B122" s="18"/>
      <c r="C122" s="18"/>
      <c r="D122" s="18"/>
      <c r="E122" s="18"/>
      <c r="F122" s="19"/>
      <c r="G122" s="4" t="e">
        <f t="shared" si="1"/>
        <v>#DIV/0!</v>
      </c>
    </row>
    <row r="123" spans="1:7" x14ac:dyDescent="0.25">
      <c r="A123" s="18"/>
      <c r="B123" s="18"/>
      <c r="C123" s="18"/>
      <c r="D123" s="18"/>
      <c r="E123" s="18"/>
      <c r="F123" s="19"/>
      <c r="G123" s="4" t="e">
        <f t="shared" si="1"/>
        <v>#DIV/0!</v>
      </c>
    </row>
    <row r="124" spans="1:7" x14ac:dyDescent="0.25">
      <c r="A124" s="18"/>
      <c r="B124" s="18"/>
      <c r="C124" s="18"/>
      <c r="D124" s="18"/>
      <c r="E124" s="18"/>
      <c r="F124" s="19"/>
      <c r="G124" s="4" t="e">
        <f t="shared" si="1"/>
        <v>#DIV/0!</v>
      </c>
    </row>
    <row r="125" spans="1:7" x14ac:dyDescent="0.25">
      <c r="A125" s="18"/>
      <c r="B125" s="18"/>
      <c r="C125" s="18"/>
      <c r="D125" s="18"/>
      <c r="E125" s="18"/>
      <c r="F125" s="19"/>
      <c r="G125" s="4" t="e">
        <f t="shared" si="1"/>
        <v>#DIV/0!</v>
      </c>
    </row>
    <row r="126" spans="1:7" x14ac:dyDescent="0.25">
      <c r="A126" s="18"/>
      <c r="B126" s="18"/>
      <c r="C126" s="18"/>
      <c r="D126" s="18"/>
      <c r="E126" s="18"/>
      <c r="F126" s="19"/>
      <c r="G126" s="4" t="e">
        <f t="shared" si="1"/>
        <v>#DIV/0!</v>
      </c>
    </row>
    <row r="127" spans="1:7" x14ac:dyDescent="0.25">
      <c r="A127" s="18"/>
      <c r="B127" s="18"/>
      <c r="C127" s="18"/>
      <c r="D127" s="18"/>
      <c r="E127" s="18"/>
      <c r="F127" s="19"/>
      <c r="G127" s="4" t="e">
        <f t="shared" si="1"/>
        <v>#DIV/0!</v>
      </c>
    </row>
    <row r="128" spans="1:7" x14ac:dyDescent="0.25">
      <c r="A128" s="18"/>
      <c r="B128" s="18"/>
      <c r="C128" s="18"/>
      <c r="D128" s="18"/>
      <c r="E128" s="18"/>
      <c r="F128" s="19"/>
      <c r="G128" s="4" t="e">
        <f t="shared" si="1"/>
        <v>#DIV/0!</v>
      </c>
    </row>
    <row r="129" spans="1:7" x14ac:dyDescent="0.25">
      <c r="A129" s="18"/>
      <c r="B129" s="18"/>
      <c r="C129" s="18"/>
      <c r="D129" s="18"/>
      <c r="E129" s="18"/>
      <c r="F129" s="19"/>
      <c r="G129" s="4" t="e">
        <f t="shared" si="1"/>
        <v>#DIV/0!</v>
      </c>
    </row>
    <row r="130" spans="1:7" x14ac:dyDescent="0.25">
      <c r="A130" s="18"/>
      <c r="B130" s="18"/>
      <c r="C130" s="18"/>
      <c r="D130" s="18"/>
      <c r="E130" s="18"/>
      <c r="F130" s="19"/>
      <c r="G130" s="4" t="e">
        <f t="shared" si="1"/>
        <v>#DIV/0!</v>
      </c>
    </row>
    <row r="131" spans="1:7" x14ac:dyDescent="0.25">
      <c r="A131" s="18"/>
      <c r="B131" s="18"/>
      <c r="C131" s="18"/>
      <c r="D131" s="18"/>
      <c r="E131" s="18"/>
      <c r="F131" s="19"/>
      <c r="G131" s="4" t="e">
        <f t="shared" si="1"/>
        <v>#DIV/0!</v>
      </c>
    </row>
    <row r="132" spans="1:7" x14ac:dyDescent="0.25">
      <c r="A132" s="18"/>
      <c r="B132" s="18"/>
      <c r="C132" s="18"/>
      <c r="D132" s="18"/>
      <c r="E132" s="18"/>
      <c r="F132" s="19"/>
      <c r="G132" s="4" t="e">
        <f t="shared" si="1"/>
        <v>#DIV/0!</v>
      </c>
    </row>
    <row r="133" spans="1:7" x14ac:dyDescent="0.25">
      <c r="A133" s="18"/>
      <c r="B133" s="18"/>
      <c r="C133" s="18"/>
      <c r="D133" s="18"/>
      <c r="E133" s="18"/>
      <c r="F133" s="19"/>
      <c r="G133" s="4" t="e">
        <f t="shared" si="1"/>
        <v>#DIV/0!</v>
      </c>
    </row>
    <row r="134" spans="1:7" x14ac:dyDescent="0.25">
      <c r="A134" s="18"/>
      <c r="B134" s="18"/>
      <c r="C134" s="18"/>
      <c r="D134" s="18"/>
      <c r="E134" s="18"/>
      <c r="F134" s="19"/>
      <c r="G134" s="4" t="e">
        <f t="shared" si="1"/>
        <v>#DIV/0!</v>
      </c>
    </row>
    <row r="135" spans="1:7" x14ac:dyDescent="0.25">
      <c r="A135" s="18"/>
      <c r="B135" s="18"/>
      <c r="C135" s="18"/>
      <c r="D135" s="18"/>
      <c r="E135" s="18"/>
      <c r="F135" s="19"/>
      <c r="G135" s="4" t="e">
        <f t="shared" si="1"/>
        <v>#DIV/0!</v>
      </c>
    </row>
    <row r="136" spans="1:7" x14ac:dyDescent="0.25">
      <c r="A136" s="18"/>
      <c r="B136" s="18"/>
      <c r="C136" s="18"/>
      <c r="D136" s="18"/>
      <c r="E136" s="18"/>
      <c r="F136" s="19"/>
      <c r="G136" s="4" t="e">
        <f t="shared" ref="G136:G157" si="2">F136/E136*D136</f>
        <v>#DIV/0!</v>
      </c>
    </row>
    <row r="137" spans="1:7" x14ac:dyDescent="0.25">
      <c r="A137" s="18"/>
      <c r="B137" s="18"/>
      <c r="C137" s="18"/>
      <c r="D137" s="18"/>
      <c r="E137" s="18"/>
      <c r="F137" s="19"/>
      <c r="G137" s="4" t="e">
        <f t="shared" si="2"/>
        <v>#DIV/0!</v>
      </c>
    </row>
    <row r="138" spans="1:7" x14ac:dyDescent="0.25">
      <c r="A138" s="18"/>
      <c r="B138" s="18"/>
      <c r="C138" s="18"/>
      <c r="D138" s="18"/>
      <c r="E138" s="18"/>
      <c r="F138" s="19"/>
      <c r="G138" s="4" t="e">
        <f t="shared" si="2"/>
        <v>#DIV/0!</v>
      </c>
    </row>
    <row r="139" spans="1:7" x14ac:dyDescent="0.25">
      <c r="A139" s="18"/>
      <c r="B139" s="18"/>
      <c r="C139" s="18"/>
      <c r="D139" s="18"/>
      <c r="E139" s="18"/>
      <c r="F139" s="19"/>
      <c r="G139" s="4" t="e">
        <f t="shared" si="2"/>
        <v>#DIV/0!</v>
      </c>
    </row>
    <row r="140" spans="1:7" x14ac:dyDescent="0.25">
      <c r="A140" s="18"/>
      <c r="B140" s="18"/>
      <c r="C140" s="18"/>
      <c r="D140" s="18"/>
      <c r="E140" s="18"/>
      <c r="F140" s="19"/>
      <c r="G140" s="4" t="e">
        <f t="shared" si="2"/>
        <v>#DIV/0!</v>
      </c>
    </row>
    <row r="141" spans="1:7" x14ac:dyDescent="0.25">
      <c r="A141" s="18"/>
      <c r="B141" s="18"/>
      <c r="C141" s="18"/>
      <c r="D141" s="18"/>
      <c r="E141" s="18"/>
      <c r="F141" s="19"/>
      <c r="G141" s="4" t="e">
        <f t="shared" si="2"/>
        <v>#DIV/0!</v>
      </c>
    </row>
    <row r="142" spans="1:7" x14ac:dyDescent="0.25">
      <c r="A142" s="18"/>
      <c r="B142" s="18"/>
      <c r="C142" s="18"/>
      <c r="D142" s="18"/>
      <c r="E142" s="18"/>
      <c r="F142" s="19"/>
      <c r="G142" s="4" t="e">
        <f t="shared" si="2"/>
        <v>#DIV/0!</v>
      </c>
    </row>
    <row r="143" spans="1:7" x14ac:dyDescent="0.25">
      <c r="A143" s="18"/>
      <c r="B143" s="18"/>
      <c r="C143" s="18"/>
      <c r="D143" s="18"/>
      <c r="E143" s="18"/>
      <c r="F143" s="19"/>
      <c r="G143" s="4" t="e">
        <f t="shared" si="2"/>
        <v>#DIV/0!</v>
      </c>
    </row>
    <row r="144" spans="1:7" x14ac:dyDescent="0.25">
      <c r="A144" s="18"/>
      <c r="B144" s="18"/>
      <c r="C144" s="18"/>
      <c r="D144" s="18"/>
      <c r="E144" s="18"/>
      <c r="F144" s="19"/>
      <c r="G144" s="4" t="e">
        <f t="shared" si="2"/>
        <v>#DIV/0!</v>
      </c>
    </row>
    <row r="145" spans="1:7" x14ac:dyDescent="0.25">
      <c r="A145" s="18"/>
      <c r="B145" s="18"/>
      <c r="C145" s="18"/>
      <c r="D145" s="18"/>
      <c r="E145" s="18"/>
      <c r="F145" s="19"/>
      <c r="G145" s="4" t="e">
        <f t="shared" si="2"/>
        <v>#DIV/0!</v>
      </c>
    </row>
    <row r="146" spans="1:7" x14ac:dyDescent="0.25">
      <c r="A146" s="18"/>
      <c r="B146" s="18"/>
      <c r="C146" s="18"/>
      <c r="D146" s="18"/>
      <c r="E146" s="18"/>
      <c r="F146" s="19"/>
      <c r="G146" s="4" t="e">
        <f t="shared" si="2"/>
        <v>#DIV/0!</v>
      </c>
    </row>
    <row r="147" spans="1:7" x14ac:dyDescent="0.25">
      <c r="A147" s="18"/>
      <c r="B147" s="18"/>
      <c r="C147" s="18"/>
      <c r="D147" s="18"/>
      <c r="E147" s="18"/>
      <c r="F147" s="19"/>
      <c r="G147" s="4" t="e">
        <f t="shared" si="2"/>
        <v>#DIV/0!</v>
      </c>
    </row>
    <row r="148" spans="1:7" x14ac:dyDescent="0.25">
      <c r="A148" s="18"/>
      <c r="B148" s="18"/>
      <c r="C148" s="18"/>
      <c r="D148" s="18"/>
      <c r="E148" s="18"/>
      <c r="F148" s="19"/>
      <c r="G148" s="4" t="e">
        <f t="shared" si="2"/>
        <v>#DIV/0!</v>
      </c>
    </row>
    <row r="149" spans="1:7" x14ac:dyDescent="0.25">
      <c r="A149" s="18"/>
      <c r="B149" s="18"/>
      <c r="C149" s="18"/>
      <c r="D149" s="18"/>
      <c r="E149" s="18"/>
      <c r="F149" s="19"/>
      <c r="G149" s="4" t="e">
        <f t="shared" si="2"/>
        <v>#DIV/0!</v>
      </c>
    </row>
    <row r="150" spans="1:7" x14ac:dyDescent="0.25">
      <c r="A150" s="18"/>
      <c r="B150" s="18"/>
      <c r="C150" s="18"/>
      <c r="D150" s="18"/>
      <c r="E150" s="18"/>
      <c r="F150" s="19"/>
      <c r="G150" s="4" t="e">
        <f t="shared" si="2"/>
        <v>#DIV/0!</v>
      </c>
    </row>
    <row r="151" spans="1:7" x14ac:dyDescent="0.25">
      <c r="A151" s="18"/>
      <c r="B151" s="18"/>
      <c r="C151" s="18"/>
      <c r="D151" s="18"/>
      <c r="E151" s="18"/>
      <c r="F151" s="19"/>
      <c r="G151" s="4" t="e">
        <f t="shared" si="2"/>
        <v>#DIV/0!</v>
      </c>
    </row>
    <row r="152" spans="1:7" x14ac:dyDescent="0.25">
      <c r="A152" s="18"/>
      <c r="B152" s="18"/>
      <c r="C152" s="18"/>
      <c r="D152" s="18"/>
      <c r="E152" s="18"/>
      <c r="F152" s="19"/>
      <c r="G152" s="4" t="e">
        <f t="shared" si="2"/>
        <v>#DIV/0!</v>
      </c>
    </row>
    <row r="153" spans="1:7" x14ac:dyDescent="0.25">
      <c r="A153" s="18"/>
      <c r="B153" s="18"/>
      <c r="C153" s="18"/>
      <c r="D153" s="18"/>
      <c r="E153" s="18"/>
      <c r="F153" s="19"/>
      <c r="G153" s="4" t="e">
        <f t="shared" si="2"/>
        <v>#DIV/0!</v>
      </c>
    </row>
    <row r="154" spans="1:7" x14ac:dyDescent="0.25">
      <c r="A154" s="18"/>
      <c r="B154" s="18"/>
      <c r="C154" s="18"/>
      <c r="D154" s="18"/>
      <c r="E154" s="18"/>
      <c r="F154" s="19"/>
      <c r="G154" s="4" t="e">
        <f t="shared" si="2"/>
        <v>#DIV/0!</v>
      </c>
    </row>
    <row r="155" spans="1:7" x14ac:dyDescent="0.25">
      <c r="A155" s="18"/>
      <c r="B155" s="18"/>
      <c r="C155" s="18"/>
      <c r="D155" s="18"/>
      <c r="E155" s="18"/>
      <c r="F155" s="19"/>
      <c r="G155" s="4" t="e">
        <f t="shared" si="2"/>
        <v>#DIV/0!</v>
      </c>
    </row>
    <row r="156" spans="1:7" x14ac:dyDescent="0.25">
      <c r="A156" s="18"/>
      <c r="B156" s="18"/>
      <c r="C156" s="18"/>
      <c r="D156" s="18"/>
      <c r="E156" s="18"/>
      <c r="F156" s="19"/>
      <c r="G156" s="4" t="e">
        <f t="shared" si="2"/>
        <v>#DIV/0!</v>
      </c>
    </row>
    <row r="157" spans="1:7" x14ac:dyDescent="0.25">
      <c r="A157" s="18"/>
      <c r="B157" s="18"/>
      <c r="C157" s="18"/>
      <c r="D157" s="18"/>
      <c r="E157" s="18"/>
      <c r="F157" s="19"/>
      <c r="G157" s="4" t="e">
        <f t="shared" si="2"/>
        <v>#DIV/0!</v>
      </c>
    </row>
  </sheetData>
  <dataValidations count="3">
    <dataValidation type="list" allowBlank="1" showInputMessage="1" showErrorMessage="1" sqref="C1:C1048576" xr:uid="{1324E713-6F94-40C7-BAE9-BB1DAABE6ECE}">
      <formula1>UOM</formula1>
    </dataValidation>
    <dataValidation type="list" allowBlank="1" showInputMessage="1" showErrorMessage="1" errorTitle="Item not on Menu" error="Please select a menu item to continue" promptTitle="Choose menu item" sqref="A5:A21 A23:A157" xr:uid="{50679B24-8189-412A-8211-E2B9BF318F51}">
      <formula1>MENU</formula1>
    </dataValidation>
    <dataValidation type="list" allowBlank="1" showInputMessage="1" showErrorMessage="1" errorTitle="Select Menu Item" error="Select an Item on the Menu" sqref="A22" xr:uid="{A4B6C5D5-60E6-4168-BCF5-3B4A1A9C7E7A}">
      <formula1>MENU</formula1>
    </dataValidation>
  </dataValidations>
  <hyperlinks>
    <hyperlink ref="A2" r:id="rId1" xr:uid="{0383350F-E7AC-49AA-B375-B8D33C2FCA78}"/>
  </hyperlinks>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AC5E75EB5C0B84EBE1F65E3FB0C0018" ma:contentTypeVersion="13" ma:contentTypeDescription="Create a new document." ma:contentTypeScope="" ma:versionID="2b0e25e5f7541c037d82b3c213d868fd">
  <xsd:schema xmlns:xsd="http://www.w3.org/2001/XMLSchema" xmlns:xs="http://www.w3.org/2001/XMLSchema" xmlns:p="http://schemas.microsoft.com/office/2006/metadata/properties" xmlns:ns2="07f621a9-0061-4293-91d7-70e136dd89ef" xmlns:ns3="73cbb4eb-0f15-48df-8bfc-e9887aa6e03c" targetNamespace="http://schemas.microsoft.com/office/2006/metadata/properties" ma:root="true" ma:fieldsID="453c77816d097850a5f86d6cde57cc6c" ns2:_="" ns3:_="">
    <xsd:import namespace="07f621a9-0061-4293-91d7-70e136dd89ef"/>
    <xsd:import namespace="73cbb4eb-0f15-48df-8bfc-e9887aa6e03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621a9-0061-4293-91d7-70e136dd89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b8b4334-2f8a-40e5-8e68-426de7e0ebd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cbb4eb-0f15-48df-8bfc-e9887aa6e03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ea4d417-2c89-447b-9162-3ffcad437da9}" ma:internalName="TaxCatchAll" ma:showField="CatchAllData" ma:web="73cbb4eb-0f15-48df-8bfc-e9887aa6e0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f621a9-0061-4293-91d7-70e136dd89ef">
      <Terms xmlns="http://schemas.microsoft.com/office/infopath/2007/PartnerControls"/>
    </lcf76f155ced4ddcb4097134ff3c332f>
    <TaxCatchAll xmlns="73cbb4eb-0f15-48df-8bfc-e9887aa6e03c" xsi:nil="true"/>
  </documentManagement>
</p:properties>
</file>

<file path=customXml/itemProps1.xml><?xml version="1.0" encoding="utf-8"?>
<ds:datastoreItem xmlns:ds="http://schemas.openxmlformats.org/officeDocument/2006/customXml" ds:itemID="{1D397A95-84A1-49B2-AE06-8CF5553E25BD}">
  <ds:schemaRefs>
    <ds:schemaRef ds:uri="http://schemas.microsoft.com/sharepoint/v3/contenttype/forms"/>
  </ds:schemaRefs>
</ds:datastoreItem>
</file>

<file path=customXml/itemProps2.xml><?xml version="1.0" encoding="utf-8"?>
<ds:datastoreItem xmlns:ds="http://schemas.openxmlformats.org/officeDocument/2006/customXml" ds:itemID="{0F33D796-6EAE-4BEB-9F7A-D662860F5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621a9-0061-4293-91d7-70e136dd89ef"/>
    <ds:schemaRef ds:uri="73cbb4eb-0f15-48df-8bfc-e9887aa6e0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703963-1DFB-4DBA-9BAA-CF84C4A17A94}">
  <ds:schemaRefs>
    <ds:schemaRef ds:uri="http://schemas.microsoft.com/office/2006/metadata/properties"/>
    <ds:schemaRef ds:uri="http://schemas.microsoft.com/office/infopath/2007/PartnerControls"/>
    <ds:schemaRef ds:uri="07f621a9-0061-4293-91d7-70e136dd89ef"/>
    <ds:schemaRef ds:uri="73cbb4eb-0f15-48df-8bfc-e9887aa6e0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Step 1 Units of Measure</vt:lpstr>
      <vt:lpstr>Step 1 Plate Cost</vt:lpstr>
      <vt:lpstr>Step 2 Item Cost</vt:lpstr>
      <vt:lpstr>MENU</vt:lpstr>
      <vt:lpstr>'Step 1 Plate Cost'!UOM</vt:lpstr>
      <vt:lpstr>UOM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Montoya</dc:creator>
  <cp:keywords/>
  <dc:description/>
  <cp:lastModifiedBy>Cindy Montoya</cp:lastModifiedBy>
  <cp:revision/>
  <dcterms:created xsi:type="dcterms:W3CDTF">2025-07-28T21:48:04Z</dcterms:created>
  <dcterms:modified xsi:type="dcterms:W3CDTF">2025-08-07T14:49:54Z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0x010100CAC5E75EB5C0B84EBE1F65E3FB0C0018</vt:lpwstr>
  </property>
  <property fmtid="{D5CDD505-2E9C-101B-9397-08002B2CF9AE}" pid="3" name="MediaServiceImageTags">
    <vt:lpwstr/>
  </property>
</Properties>
</file>