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hn61bb50f07b9f5-my.sharepoint.com/personal/davey_gerlingssectorservices_nl/Documents/Secretariaten/Secretariaten/Nekovri/Nekovri/Projecten/4. Collectieve service/Prijsindex/Prijsindex 2024-2025/"/>
    </mc:Choice>
  </mc:AlternateContent>
  <xr:revisionPtr revIDLastSave="18" documentId="8_{897FDB82-3AA8-4033-B526-98FBEF24E3AA}" xr6:coauthVersionLast="47" xr6:coauthVersionMax="47" xr10:uidLastSave="{6373CCA6-D8D0-4F4A-987C-A93C858E43AD}"/>
  <workbookProtection workbookAlgorithmName="SHA-512" workbookHashValue="7mMqDB/HWJPnlcwo3osXgEbABgYp93SsNoDqtdZaeHWXEDAwO/R6mtLwNWj+spJffhadZEzDC8lNEK3KkCYLZA==" workbookSaltValue="aMkSx+TaBU12Twae2N3zzQ==" workbookSpinCount="100000" lockStructure="1"/>
  <bookViews>
    <workbookView xWindow="-120" yWindow="-120" windowWidth="29040" windowHeight="15840" tabRatio="841" firstSheet="3" activeTab="3" xr2:uid="{00000000-000D-0000-FFFF-FFFF00000000}"/>
  </bookViews>
  <sheets>
    <sheet name="Kostenmutaties" sheetId="14" state="veryHidden" r:id="rId1"/>
    <sheet name="Totaaloverzicht" sheetId="1" state="veryHidden" r:id="rId2"/>
    <sheet name="TAA indices" sheetId="8" state="veryHidden" r:id="rId3"/>
    <sheet name="Prijsindex" sheetId="9" r:id="rId4"/>
    <sheet name="Kostenindices" sheetId="12" state="veryHidden" r:id="rId5"/>
    <sheet name="Kostenveroorzakers" sheetId="11" state="veryHidden" r:id="rId6"/>
  </sheets>
  <definedNames>
    <definedName name="_xlnm.Print_Area" localSheetId="4">Kostenindices!$A$1:$K$18</definedName>
    <definedName name="_xlnm.Print_Area" localSheetId="0">Kostenmutaties!$A$1:$G$37</definedName>
    <definedName name="_xlnm.Print_Area" localSheetId="5">Kostenveroorzakers!$A$1:$F$50</definedName>
    <definedName name="_xlnm.Print_Area" localSheetId="3">Prijsindex!$A$1:$O$57</definedName>
    <definedName name="_xlnm.Print_Area" localSheetId="2">'TAA indices'!$A$1:$L$39</definedName>
    <definedName name="_xlnm.Print_Area" localSheetId="1">Totaaloverzicht!$A$1:$H$56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9" i="9" l="1"/>
  <c r="K27" i="9"/>
  <c r="K24" i="9"/>
  <c r="K8" i="9"/>
  <c r="K7" i="9"/>
  <c r="L29" i="9"/>
  <c r="L27" i="9"/>
  <c r="L24" i="9"/>
  <c r="L23" i="9"/>
  <c r="L22" i="9"/>
  <c r="L21" i="9"/>
  <c r="L13" i="9"/>
  <c r="L11" i="9"/>
  <c r="L8" i="9"/>
  <c r="L7" i="9"/>
  <c r="L6" i="9"/>
  <c r="L5" i="9"/>
  <c r="Q21" i="14"/>
  <c r="Q22" i="14"/>
  <c r="Q23" i="14"/>
  <c r="Q28" i="14"/>
  <c r="Q5" i="14"/>
  <c r="Q6" i="14"/>
  <c r="Q7" i="14"/>
  <c r="Q12" i="14"/>
  <c r="Q30" i="14"/>
  <c r="U23" i="8"/>
  <c r="Q14" i="14" s="1"/>
  <c r="U49" i="8"/>
  <c r="P49" i="8"/>
  <c r="Q49" i="8"/>
  <c r="R49" i="8"/>
  <c r="S49" i="8"/>
  <c r="T49" i="8"/>
  <c r="O49" i="8"/>
  <c r="O23" i="8"/>
  <c r="O21" i="14"/>
  <c r="P21" i="14"/>
  <c r="K21" i="9" s="1"/>
  <c r="O22" i="14"/>
  <c r="P22" i="14"/>
  <c r="K22" i="9" s="1"/>
  <c r="O23" i="14"/>
  <c r="P23" i="14"/>
  <c r="K23" i="9" s="1"/>
  <c r="O28" i="14"/>
  <c r="P28" i="14"/>
  <c r="D30" i="14"/>
  <c r="C30" i="14"/>
  <c r="S36" i="12"/>
  <c r="S35" i="12"/>
  <c r="P81" i="1"/>
  <c r="H81" i="1"/>
  <c r="G81" i="1"/>
  <c r="A81" i="1"/>
  <c r="J80" i="1"/>
  <c r="I80" i="1"/>
  <c r="H80" i="1"/>
  <c r="G80" i="1"/>
  <c r="F80" i="1"/>
  <c r="E80" i="1"/>
  <c r="D80" i="1"/>
  <c r="C80" i="1"/>
  <c r="T79" i="1"/>
  <c r="S79" i="1"/>
  <c r="S37" i="12" s="1"/>
  <c r="R79" i="1"/>
  <c r="R37" i="12" s="1"/>
  <c r="Q79" i="1"/>
  <c r="P79" i="1"/>
  <c r="O79" i="1"/>
  <c r="N79" i="1"/>
  <c r="M79" i="1"/>
  <c r="L79" i="1"/>
  <c r="K79" i="1"/>
  <c r="J79" i="1"/>
  <c r="I79" i="1"/>
  <c r="H79" i="1"/>
  <c r="G79" i="1"/>
  <c r="A79" i="1"/>
  <c r="T68" i="1"/>
  <c r="S68" i="1"/>
  <c r="R36" i="12"/>
  <c r="A68" i="1"/>
  <c r="T67" i="1"/>
  <c r="S67" i="1"/>
  <c r="R35" i="12"/>
  <c r="A67" i="1"/>
  <c r="T66" i="1"/>
  <c r="S66" i="1"/>
  <c r="S34" i="12" s="1"/>
  <c r="R34" i="12"/>
  <c r="A66" i="1"/>
  <c r="T65" i="1"/>
  <c r="S65" i="1"/>
  <c r="S33" i="12" s="1"/>
  <c r="R33" i="12"/>
  <c r="A65" i="1"/>
  <c r="I63" i="1"/>
  <c r="H63" i="1"/>
  <c r="G63" i="1"/>
  <c r="F63" i="1"/>
  <c r="E63" i="1"/>
  <c r="D63" i="1"/>
  <c r="C63" i="1"/>
  <c r="I62" i="1"/>
  <c r="H62" i="1"/>
  <c r="G62" i="1"/>
  <c r="F62" i="1"/>
  <c r="E62" i="1"/>
  <c r="D62" i="1"/>
  <c r="C62" i="1"/>
  <c r="A62" i="1"/>
  <c r="C33" i="8"/>
  <c r="C65" i="1" s="1"/>
  <c r="D33" i="8"/>
  <c r="D65" i="1" s="1"/>
  <c r="E33" i="8"/>
  <c r="E65" i="1" s="1"/>
  <c r="F33" i="8"/>
  <c r="F65" i="1" s="1"/>
  <c r="C34" i="8"/>
  <c r="C66" i="1" s="1"/>
  <c r="D34" i="8"/>
  <c r="D66" i="1" s="1"/>
  <c r="E34" i="8"/>
  <c r="E66" i="1" s="1"/>
  <c r="F34" i="8"/>
  <c r="F66" i="1" s="1"/>
  <c r="C35" i="8"/>
  <c r="C67" i="1" s="1"/>
  <c r="D35" i="8"/>
  <c r="D67" i="1" s="1"/>
  <c r="E35" i="8"/>
  <c r="E67" i="1" s="1"/>
  <c r="F35" i="8"/>
  <c r="F67" i="1" s="1"/>
  <c r="C36" i="8"/>
  <c r="C68" i="1" s="1"/>
  <c r="D36" i="8"/>
  <c r="D68" i="1" s="1"/>
  <c r="E36" i="8"/>
  <c r="E68" i="1" s="1"/>
  <c r="F36" i="8"/>
  <c r="F68" i="1" s="1"/>
  <c r="C47" i="8"/>
  <c r="C79" i="1" s="1"/>
  <c r="D47" i="8"/>
  <c r="D79" i="1" s="1"/>
  <c r="E47" i="8"/>
  <c r="E79" i="1" s="1"/>
  <c r="F47" i="8"/>
  <c r="F79" i="1" s="1"/>
  <c r="C49" i="8"/>
  <c r="C81" i="1" s="1"/>
  <c r="D49" i="8"/>
  <c r="D81" i="1" s="1"/>
  <c r="E49" i="8"/>
  <c r="E81" i="1" s="1"/>
  <c r="F49" i="8"/>
  <c r="F81" i="1" s="1"/>
  <c r="O5" i="14"/>
  <c r="P5" i="14"/>
  <c r="K5" i="9" s="1"/>
  <c r="O6" i="14"/>
  <c r="P6" i="14"/>
  <c r="K6" i="9" s="1"/>
  <c r="O7" i="14"/>
  <c r="P7" i="14"/>
  <c r="O12" i="14"/>
  <c r="P12" i="14"/>
  <c r="K11" i="9" s="1"/>
  <c r="T39" i="1"/>
  <c r="T40" i="1"/>
  <c r="T41" i="1"/>
  <c r="T42" i="1"/>
  <c r="T53" i="1"/>
  <c r="T23" i="8"/>
  <c r="J17" i="9"/>
  <c r="J29" i="9"/>
  <c r="G29" i="9"/>
  <c r="F29" i="9"/>
  <c r="E29" i="9"/>
  <c r="D29" i="9"/>
  <c r="C29" i="9"/>
  <c r="B29" i="9"/>
  <c r="H27" i="9"/>
  <c r="H24" i="9"/>
  <c r="H23" i="9"/>
  <c r="H22" i="9"/>
  <c r="H21" i="9"/>
  <c r="S39" i="1"/>
  <c r="S7" i="12" s="1"/>
  <c r="S40" i="1"/>
  <c r="S8" i="12" s="1"/>
  <c r="S41" i="1"/>
  <c r="S9" i="12" s="1"/>
  <c r="S42" i="1"/>
  <c r="S10" i="12" s="1"/>
  <c r="S53" i="1"/>
  <c r="S11" i="12" s="1"/>
  <c r="S23" i="8"/>
  <c r="O14" i="14" s="1"/>
  <c r="R7" i="12"/>
  <c r="R8" i="12"/>
  <c r="R9" i="12"/>
  <c r="R10" i="12"/>
  <c r="R11" i="12"/>
  <c r="R23" i="8"/>
  <c r="N14" i="14" s="1"/>
  <c r="P23" i="8"/>
  <c r="P24" i="8" s="1"/>
  <c r="L14" i="14" s="1"/>
  <c r="M49" i="8" l="1"/>
  <c r="N49" i="8"/>
  <c r="I49" i="8"/>
  <c r="E30" i="14" s="1"/>
  <c r="J49" i="8"/>
  <c r="F30" i="14" s="1"/>
  <c r="K49" i="8"/>
  <c r="K81" i="1" s="1"/>
  <c r="L49" i="8"/>
  <c r="H30" i="14" s="1"/>
  <c r="P14" i="14"/>
  <c r="T55" i="1"/>
  <c r="H29" i="9"/>
  <c r="S55" i="1"/>
  <c r="P55" i="1"/>
  <c r="R55" i="1"/>
  <c r="Q23" i="8"/>
  <c r="K14" i="14"/>
  <c r="D13" i="9"/>
  <c r="C13" i="9"/>
  <c r="N28" i="1"/>
  <c r="N29" i="1"/>
  <c r="N30" i="1"/>
  <c r="N31" i="1"/>
  <c r="N32" i="1"/>
  <c r="M28" i="1"/>
  <c r="M29" i="1"/>
  <c r="M30" i="1"/>
  <c r="M31" i="1"/>
  <c r="M32" i="1"/>
  <c r="E13" i="9"/>
  <c r="E21" i="1" s="1"/>
  <c r="L29" i="1"/>
  <c r="L30" i="1"/>
  <c r="L31" i="1"/>
  <c r="L32" i="1"/>
  <c r="L28" i="1"/>
  <c r="K32" i="1"/>
  <c r="J32" i="1"/>
  <c r="J29" i="1"/>
  <c r="J1" i="9"/>
  <c r="J13" i="9"/>
  <c r="I36" i="1"/>
  <c r="I54" i="1"/>
  <c r="I37" i="1"/>
  <c r="I26" i="1"/>
  <c r="I25" i="1"/>
  <c r="I32" i="1"/>
  <c r="J31" i="1"/>
  <c r="J54" i="1"/>
  <c r="H54" i="1"/>
  <c r="G54" i="1"/>
  <c r="F54" i="1"/>
  <c r="E54" i="1"/>
  <c r="D54" i="1"/>
  <c r="C54" i="1"/>
  <c r="A53" i="1"/>
  <c r="A55" i="1"/>
  <c r="A40" i="1"/>
  <c r="A41" i="1"/>
  <c r="A39" i="1"/>
  <c r="H37" i="1"/>
  <c r="H36" i="1"/>
  <c r="H26" i="1"/>
  <c r="H25" i="1"/>
  <c r="H32" i="1"/>
  <c r="G37" i="1"/>
  <c r="F37" i="1"/>
  <c r="E37" i="1"/>
  <c r="D37" i="1"/>
  <c r="C37" i="1"/>
  <c r="C36" i="1"/>
  <c r="D36" i="1"/>
  <c r="E36" i="1"/>
  <c r="F36" i="1"/>
  <c r="G36" i="1"/>
  <c r="A36" i="1"/>
  <c r="G26" i="1"/>
  <c r="F26" i="1"/>
  <c r="E26" i="1"/>
  <c r="D26" i="1"/>
  <c r="C26" i="1"/>
  <c r="A32" i="1"/>
  <c r="A28" i="1"/>
  <c r="A29" i="1"/>
  <c r="A30" i="1"/>
  <c r="A31" i="1"/>
  <c r="C25" i="1"/>
  <c r="D25" i="1"/>
  <c r="E25" i="1"/>
  <c r="F25" i="1"/>
  <c r="G25" i="1"/>
  <c r="A25" i="1"/>
  <c r="G4" i="1"/>
  <c r="G5" i="1"/>
  <c r="G6" i="1"/>
  <c r="G7" i="1"/>
  <c r="G8" i="1"/>
  <c r="G19" i="1"/>
  <c r="F4" i="1"/>
  <c r="F5" i="1"/>
  <c r="F6" i="1"/>
  <c r="F7" i="1"/>
  <c r="F8" i="1"/>
  <c r="F19" i="1"/>
  <c r="E4" i="1"/>
  <c r="E5" i="1"/>
  <c r="E6" i="1"/>
  <c r="E7" i="1"/>
  <c r="E8" i="1"/>
  <c r="E19" i="1"/>
  <c r="D4" i="1"/>
  <c r="D5" i="1"/>
  <c r="D6" i="1"/>
  <c r="D7" i="1"/>
  <c r="D8" i="1"/>
  <c r="D19" i="1"/>
  <c r="C4" i="1"/>
  <c r="C5" i="1"/>
  <c r="C6" i="1"/>
  <c r="C7" i="1"/>
  <c r="C8" i="1"/>
  <c r="C19" i="1"/>
  <c r="B3" i="1"/>
  <c r="C3" i="1"/>
  <c r="A21" i="1"/>
  <c r="A3" i="1"/>
  <c r="A42" i="1"/>
  <c r="A6" i="1"/>
  <c r="A7" i="1"/>
  <c r="A8" i="1"/>
  <c r="A19" i="1"/>
  <c r="A5" i="1"/>
  <c r="H6" i="9"/>
  <c r="H7" i="9"/>
  <c r="H8" i="9"/>
  <c r="H11" i="9"/>
  <c r="H5" i="9"/>
  <c r="B6" i="1"/>
  <c r="B7" i="1"/>
  <c r="B8" i="1"/>
  <c r="B19" i="1"/>
  <c r="B5" i="1"/>
  <c r="G32" i="1"/>
  <c r="F32" i="1"/>
  <c r="E32" i="1"/>
  <c r="D32" i="1"/>
  <c r="C32" i="1"/>
  <c r="E31" i="1"/>
  <c r="C31" i="1"/>
  <c r="D30" i="1"/>
  <c r="E30" i="1"/>
  <c r="F30" i="1"/>
  <c r="C30" i="1"/>
  <c r="D29" i="1"/>
  <c r="E29" i="1"/>
  <c r="C29" i="1"/>
  <c r="I31" i="1"/>
  <c r="I30" i="1"/>
  <c r="D31" i="1"/>
  <c r="H30" i="1"/>
  <c r="H29" i="1"/>
  <c r="H31" i="1"/>
  <c r="G31" i="1"/>
  <c r="F31" i="1"/>
  <c r="G30" i="1"/>
  <c r="G29" i="1"/>
  <c r="F29" i="1"/>
  <c r="B13" i="9"/>
  <c r="B21" i="1" s="1"/>
  <c r="G13" i="9"/>
  <c r="G21" i="1" s="1"/>
  <c r="F13" i="9"/>
  <c r="F21" i="1" s="1"/>
  <c r="C21" i="8"/>
  <c r="C53" i="1" s="1"/>
  <c r="G53" i="1"/>
  <c r="E21" i="8"/>
  <c r="E53" i="1" s="1"/>
  <c r="F21" i="8"/>
  <c r="F53" i="1" s="1"/>
  <c r="E9" i="8"/>
  <c r="E41" i="1" s="1"/>
  <c r="E28" i="1"/>
  <c r="E8" i="8"/>
  <c r="E40" i="1" s="1"/>
  <c r="E10" i="8"/>
  <c r="E42" i="1" s="1"/>
  <c r="E7" i="8"/>
  <c r="E39" i="1" s="1"/>
  <c r="F9" i="8"/>
  <c r="F41" i="1" s="1"/>
  <c r="F7" i="8"/>
  <c r="F39" i="1" s="1"/>
  <c r="F28" i="1"/>
  <c r="F8" i="8"/>
  <c r="F40" i="1" s="1"/>
  <c r="F10" i="8"/>
  <c r="F42" i="1" s="1"/>
  <c r="G28" i="1"/>
  <c r="C9" i="8"/>
  <c r="C41" i="1" s="1"/>
  <c r="C28" i="1"/>
  <c r="C8" i="8"/>
  <c r="C40" i="1" s="1"/>
  <c r="C10" i="8"/>
  <c r="C42" i="1" s="1"/>
  <c r="C7" i="8"/>
  <c r="C39" i="1" s="1"/>
  <c r="D21" i="8"/>
  <c r="D53" i="1" s="1"/>
  <c r="D8" i="8"/>
  <c r="D40" i="1" s="1"/>
  <c r="D10" i="8"/>
  <c r="D42" i="1" s="1"/>
  <c r="D7" i="8"/>
  <c r="D39" i="1" s="1"/>
  <c r="D28" i="1"/>
  <c r="D9" i="8"/>
  <c r="D41" i="1" s="1"/>
  <c r="I29" i="1"/>
  <c r="K31" i="1"/>
  <c r="J30" i="1"/>
  <c r="K30" i="1"/>
  <c r="K29" i="1"/>
  <c r="J28" i="1"/>
  <c r="I28" i="1"/>
  <c r="K28" i="1"/>
  <c r="H28" i="1"/>
  <c r="G55" i="1"/>
  <c r="C14" i="14"/>
  <c r="D14" i="14"/>
  <c r="H55" i="1"/>
  <c r="B53" i="9" l="1"/>
  <c r="K13" i="9"/>
  <c r="B52" i="9" s="1"/>
  <c r="G30" i="14"/>
  <c r="L81" i="1"/>
  <c r="J81" i="1"/>
  <c r="I81" i="1"/>
  <c r="C21" i="1"/>
  <c r="I23" i="8"/>
  <c r="M14" i="14"/>
  <c r="Q55" i="1"/>
  <c r="K23" i="8"/>
  <c r="J23" i="8"/>
  <c r="C23" i="8"/>
  <c r="C55" i="1" s="1"/>
  <c r="O55" i="1"/>
  <c r="D23" i="8"/>
  <c r="D55" i="1" s="1"/>
  <c r="F23" i="8"/>
  <c r="F55" i="1" s="1"/>
  <c r="E23" i="8"/>
  <c r="E55" i="1" s="1"/>
  <c r="D21" i="1"/>
  <c r="M23" i="8"/>
  <c r="N23" i="8"/>
  <c r="H13" i="9"/>
  <c r="L23" i="8"/>
  <c r="J14" i="14" l="1"/>
  <c r="J55" i="1"/>
  <c r="F14" i="14"/>
  <c r="N55" i="1"/>
  <c r="K55" i="1"/>
  <c r="G14" i="14"/>
  <c r="I14" i="14"/>
  <c r="M55" i="1"/>
  <c r="I55" i="1"/>
  <c r="E14" i="14"/>
  <c r="H14" i="14"/>
  <c r="L55" i="1"/>
  <c r="R81" i="1"/>
  <c r="Q81" i="1"/>
  <c r="I30" i="14"/>
  <c r="M81" i="1"/>
  <c r="O81" i="1"/>
  <c r="K30" i="14"/>
  <c r="J30" i="14"/>
  <c r="N81" i="1"/>
  <c r="P30" i="14"/>
  <c r="B69" i="9" s="1"/>
  <c r="O30" i="14"/>
  <c r="B68" i="9" s="1"/>
  <c r="T81" i="1"/>
  <c r="L30" i="14"/>
  <c r="M30" i="14"/>
  <c r="N30" i="14"/>
  <c r="S81" i="1"/>
</calcChain>
</file>

<file path=xl/sharedStrings.xml><?xml version="1.0" encoding="utf-8"?>
<sst xmlns="http://schemas.openxmlformats.org/spreadsheetml/2006/main" count="259" uniqueCount="101">
  <si>
    <t>Activiteit</t>
  </si>
  <si>
    <t>Mutatie in %</t>
  </si>
  <si>
    <t xml:space="preserve">Voor 2024 geldt: </t>
  </si>
  <si>
    <t>tov 2010</t>
  </si>
  <si>
    <t>tov 2011</t>
  </si>
  <si>
    <t>tov 2012</t>
  </si>
  <si>
    <t>tov 2013</t>
  </si>
  <si>
    <t>tov 2014</t>
  </si>
  <si>
    <t>tov 2015</t>
  </si>
  <si>
    <t>tov 2016</t>
  </si>
  <si>
    <t>tov 2017</t>
  </si>
  <si>
    <t>tov 2018</t>
  </si>
  <si>
    <t>tov 2019</t>
  </si>
  <si>
    <t>tov 2020</t>
  </si>
  <si>
    <t>tov 2021</t>
  </si>
  <si>
    <t>tov 2022</t>
  </si>
  <si>
    <t>tov 2023</t>
  </si>
  <si>
    <t>geraamde kostenmutatie</t>
  </si>
  <si>
    <t>Inslag</t>
  </si>
  <si>
    <t>Opslag</t>
  </si>
  <si>
    <t>Uitslag</t>
  </si>
  <si>
    <t>Overig</t>
  </si>
  <si>
    <t>Gewogen totaal</t>
  </si>
  <si>
    <t>Exclusief energiekostenontwikkeling</t>
  </si>
  <si>
    <t>Inclusief energiekostenontwikkeling</t>
  </si>
  <si>
    <t>Kostenaandelen van de verschillende activiteiten</t>
  </si>
  <si>
    <t>Indices per kostensoort</t>
  </si>
  <si>
    <t>raming</t>
  </si>
  <si>
    <t>(2013=100)</t>
  </si>
  <si>
    <t>(2014=100)</t>
  </si>
  <si>
    <t>(2015=100)</t>
  </si>
  <si>
    <t>(2016=100)</t>
  </si>
  <si>
    <t>(2017=100)</t>
  </si>
  <si>
    <t>Indices TAA</t>
  </si>
  <si>
    <t>2013=100</t>
  </si>
  <si>
    <t>2014=100</t>
  </si>
  <si>
    <t>2015=100</t>
  </si>
  <si>
    <t>2016=100</t>
  </si>
  <si>
    <t>2017=100</t>
  </si>
  <si>
    <t>2017=101</t>
  </si>
  <si>
    <t>2019=100</t>
  </si>
  <si>
    <t>2019=101</t>
  </si>
  <si>
    <t>2019=102</t>
  </si>
  <si>
    <t>2019=103</t>
  </si>
  <si>
    <t>2019=104</t>
  </si>
  <si>
    <t>1e inventarisatie</t>
  </si>
  <si>
    <t>2016 (2015=100)</t>
  </si>
  <si>
    <t>2017 (2016=100)</t>
  </si>
  <si>
    <t>2018 (2017=100)</t>
  </si>
  <si>
    <t>2019 (2018=100)</t>
  </si>
  <si>
    <t>2020 (2019=100)</t>
  </si>
  <si>
    <t>2021 (2020=100)</t>
  </si>
  <si>
    <t>2022 (2020=100)</t>
  </si>
  <si>
    <t>2023 (2020=100)</t>
  </si>
  <si>
    <t>2024 (2020=100)</t>
  </si>
  <si>
    <t>(2010=100)</t>
  </si>
  <si>
    <t>(2011=100)</t>
  </si>
  <si>
    <t>(2012=100)</t>
  </si>
  <si>
    <t>Handling</t>
  </si>
  <si>
    <t>TAA-index</t>
  </si>
  <si>
    <t>%</t>
  </si>
  <si>
    <t>Waarvan</t>
  </si>
  <si>
    <t>t.o.v.2023</t>
  </si>
  <si>
    <t>(Loods)pers.</t>
  </si>
  <si>
    <t>Huisvesting</t>
  </si>
  <si>
    <t>Inventaris</t>
  </si>
  <si>
    <t>Hulpmiddelen</t>
  </si>
  <si>
    <t>Totaal</t>
  </si>
  <si>
    <t xml:space="preserve"> </t>
  </si>
  <si>
    <t>Dit percentage dient altijd 100% te zijn.</t>
  </si>
  <si>
    <t>“De Consumentenautoriteit, Nederlandse Mededingingsautoriteit (NMa) en de Onafhankelijke Post en Telecommunicatie Autoriteit (OPTA) hebben met ingang van 1 april 2013 hun krachten gebundeld in een nieuwe toezichthouder: de Autoriteit Consument &amp; Markt (ACM). De Autoriteit Consument &amp; Markt is een onafhankelijke toezichthouder die zich sterk maakt voor consumenten en bedrijven. Als grote bedrijven of instellingen willen fuseren, dan onderzoeken wij de gevolgen voor de concurrentie. Als deze nadelig zijn, dan stellen wij voorwaarden aan de fusie of verbieden deze helemaal. Daarnaast leggen wij in specifieke markten extra regels op om de concurrentie te stimuleren. Dit zijn de markten voor telecommunicatie, vervoer, post en energie. Meer concurrentie leidt tot betere prijzen en meer keuze voor consumenten en bedrijven. De Autoriteit Consument &amp; Markt onderzoekt klachten van consumenten en bedrijven om de onderliggende oorzaak aan te kunnen pakken. Overtredingen worden bestraft.                                       
Voor meer informatie zie www.acm.nl</t>
  </si>
  <si>
    <t>Jaar</t>
  </si>
  <si>
    <t>Kostenstijging (%)</t>
  </si>
  <si>
    <t>Nekovri kan niet verantwoordelijk worden gehouden voor het</t>
  </si>
  <si>
    <t>misbruiken of foutief gebruiken van de "prijsindex berekening".</t>
  </si>
  <si>
    <r>
      <t xml:space="preserve">* </t>
    </r>
    <r>
      <rPr>
        <i/>
        <sz val="11"/>
        <color indexed="8"/>
        <rFont val="Calibri"/>
        <family val="2"/>
      </rPr>
      <t>door afrondingsverschillen kan het voorkomen dat er verschillen optreden in procentpunten (0,xx). Door het cumalatief aan berekingen kunnen daardoor minimimale verschillen optreden tussen de hier gepresenteerde resulaten en de resultaten uit de NEA/Panteia rapportage.</t>
    </r>
  </si>
  <si>
    <t>Kostensoort</t>
  </si>
  <si>
    <t>2018=100</t>
  </si>
  <si>
    <t>2020=101</t>
  </si>
  <si>
    <t>2020=102</t>
  </si>
  <si>
    <t>2020=103</t>
  </si>
  <si>
    <t>2020=104</t>
  </si>
  <si>
    <t>Loodspersoneel</t>
  </si>
  <si>
    <t>Prijsindex percentage 41,4 naar 41,5 aangepast</t>
  </si>
  <si>
    <t>Bepaling kostenveroorzakers</t>
  </si>
  <si>
    <t>Eenheid</t>
  </si>
  <si>
    <t>Kostenveroorzaker</t>
  </si>
  <si>
    <t>Personeel</t>
  </si>
  <si>
    <t xml:space="preserve">Tijd </t>
  </si>
  <si>
    <t>m2</t>
  </si>
  <si>
    <t>Palletplaatsen</t>
  </si>
  <si>
    <t>Overige kosten</t>
  </si>
  <si>
    <t>Standaard percentage</t>
  </si>
  <si>
    <t>2025 (2020=100)</t>
  </si>
  <si>
    <t>tov 2024</t>
  </si>
  <si>
    <t>t.o.v.2024</t>
  </si>
  <si>
    <t>2024            .</t>
  </si>
  <si>
    <t>Raming 2025</t>
  </si>
  <si>
    <t>voor 2025 geldt:</t>
  </si>
  <si>
    <r>
      <t xml:space="preserve">Alleen de </t>
    </r>
    <r>
      <rPr>
        <b/>
        <sz val="11"/>
        <color indexed="8"/>
        <rFont val="Calibri"/>
        <family val="2"/>
      </rPr>
      <t>roze</t>
    </r>
    <r>
      <rPr>
        <sz val="11"/>
        <color theme="1"/>
        <rFont val="Calibri"/>
        <family val="2"/>
        <scheme val="minor"/>
      </rPr>
      <t xml:space="preserve"> cellen kunnen worden ingevuld. Als de activeiten worden aangepast, veranderen ook de mutaties van 2022, 2023, 2024 en de raming 2025. Dit komt door de berekeningen die op de achtergrond plaatsvinden. De prijsindex calculatie gaat uit van de meest recente uitgave van Panteia/NEA. Daarin zijn kleine wijzigen opgenomen van de kostenindexen (personeel/huisvesting/inventaris/hulpmiddelen) ten opzichte van de voorgaande jaren.  
</t>
    </r>
  </si>
  <si>
    <t>U kunt alleen een valide indexering krijgen van 2024 en een geraamde index van 2025. Indien u de indexering van voorgaande jaren wil weten kunt u de onderstaande grafiek raadplegen of u kunt contact op nemen met het secretariaat Nekovri.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</si>
</sst>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6" x14ac:knownFonts="1">
    <font>
      <sz val="11"/>
      <color theme="1"/>
      <name val="Calibri"/>
      <family val="2"/>
      <scheme val="minor"/>
    </font>
    <font>
      <b/>
      <sz val="11"/>
      <color indexed="8"/>
      <name val="Calibri"/>
      <family val="2"/>
    </font>
    <font>
      <i/>
      <sz val="11"/>
      <color indexed="8"/>
      <name val="Calibri"/>
      <family val="2"/>
    </font>
    <font>
      <sz val="8"/>
      <name val="Calibri"/>
      <family val="2"/>
    </font>
    <font>
      <sz val="8"/>
      <name val="Calibri"/>
      <family val="2"/>
    </font>
    <font>
      <sz val="11"/>
      <color theme="1"/>
      <name val="Calibri"/>
      <family val="2"/>
      <scheme val="minor"/>
    </font>
    <font>
      <b/>
      <sz val="11"/>
      <color theme="0"/>
      <name val="Calibri"/>
      <family val="2"/>
      <scheme val="minor"/>
    </font>
    <font>
      <sz val="11"/>
      <color rgb="FF00610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1"/>
      <color theme="1"/>
      <name val="Arial"/>
      <family val="2"/>
    </font>
    <font>
      <b/>
      <sz val="11"/>
      <color theme="1"/>
      <name val="Arial"/>
      <family val="2"/>
    </font>
    <font>
      <sz val="11"/>
      <name val="Calibri"/>
      <family val="2"/>
      <scheme val="minor"/>
    </font>
    <font>
      <b/>
      <sz val="11"/>
      <name val="Calibri"/>
      <family val="2"/>
      <scheme val="minor"/>
    </font>
    <font>
      <sz val="11"/>
      <color theme="3" tint="0.39997558519241921"/>
      <name val="Calibri"/>
      <family val="2"/>
      <scheme val="minor"/>
    </font>
    <font>
      <b/>
      <sz val="14"/>
      <color theme="1"/>
      <name val="Calibri"/>
      <family val="2"/>
      <scheme val="minor"/>
    </font>
    <font>
      <i/>
      <sz val="11"/>
      <name val="Calibri"/>
      <family val="2"/>
      <scheme val="minor"/>
    </font>
    <font>
      <i/>
      <sz val="11"/>
      <color theme="1"/>
      <name val="Calibri"/>
      <family val="2"/>
      <scheme val="minor"/>
    </font>
    <font>
      <i/>
      <sz val="11"/>
      <color rgb="FFFF0000"/>
      <name val="Calibri"/>
      <family val="2"/>
      <scheme val="minor"/>
    </font>
    <font>
      <b/>
      <i/>
      <sz val="11"/>
      <color rgb="FFFF0000"/>
      <name val="Calibri"/>
      <family val="2"/>
      <scheme val="minor"/>
    </font>
    <font>
      <b/>
      <sz val="8"/>
      <color theme="1"/>
      <name val="Calibri"/>
      <family val="2"/>
      <scheme val="minor"/>
    </font>
    <font>
      <b/>
      <sz val="12"/>
      <color theme="1"/>
      <name val="Calibri"/>
      <family val="2"/>
      <scheme val="minor"/>
    </font>
    <font>
      <b/>
      <i/>
      <sz val="11"/>
      <color theme="1"/>
      <name val="Calibri"/>
      <family val="2"/>
      <scheme val="minor"/>
    </font>
    <font>
      <i/>
      <sz val="10"/>
      <color theme="1"/>
      <name val="Calibri"/>
      <family val="2"/>
      <scheme val="minor"/>
    </font>
    <font>
      <b/>
      <i/>
      <sz val="10"/>
      <color theme="1"/>
      <name val="Calibri"/>
      <family val="2"/>
      <scheme val="minor"/>
    </font>
  </fonts>
  <fills count="21">
    <fill>
      <patternFill patternType="none"/>
    </fill>
    <fill>
      <patternFill patternType="gray125"/>
    </fill>
    <fill>
      <patternFill patternType="solid">
        <fgColor theme="4" tint="0.79998168889431442"/>
        <bgColor indexed="65"/>
      </patternFill>
    </fill>
    <fill>
      <patternFill patternType="solid">
        <fgColor rgb="FFA5A5A5"/>
      </patternFill>
    </fill>
    <fill>
      <patternFill patternType="solid">
        <fgColor rgb="FFC6EFCE"/>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49998474074526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5" tint="0.39997558519241921"/>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4">
    <xf numFmtId="0" fontId="0" fillId="0" borderId="0"/>
    <xf numFmtId="0" fontId="5" fillId="2" borderId="0" applyNumberFormat="0" applyBorder="0" applyAlignment="0" applyProtection="0"/>
    <xf numFmtId="0" fontId="6" fillId="3" borderId="33" applyNumberFormat="0" applyAlignment="0" applyProtection="0"/>
    <xf numFmtId="0" fontId="7" fillId="4" borderId="0" applyNumberFormat="0" applyBorder="0" applyAlignment="0" applyProtection="0"/>
  </cellStyleXfs>
  <cellXfs count="314">
    <xf numFmtId="0" fontId="0" fillId="0" borderId="0" xfId="0"/>
    <xf numFmtId="0" fontId="9" fillId="0" borderId="0" xfId="0" applyFont="1"/>
    <xf numFmtId="0" fontId="9" fillId="5" borderId="1" xfId="0" applyFont="1" applyFill="1" applyBorder="1"/>
    <xf numFmtId="0" fontId="9" fillId="5" borderId="2" xfId="0" applyFont="1" applyFill="1" applyBorder="1"/>
    <xf numFmtId="0" fontId="9" fillId="6" borderId="2" xfId="0" applyFont="1" applyFill="1" applyBorder="1"/>
    <xf numFmtId="0" fontId="9" fillId="7" borderId="2" xfId="0" applyFont="1" applyFill="1" applyBorder="1"/>
    <xf numFmtId="0" fontId="9" fillId="8" borderId="2" xfId="0" applyFont="1" applyFill="1" applyBorder="1"/>
    <xf numFmtId="0" fontId="10" fillId="9" borderId="0" xfId="0" applyFont="1" applyFill="1"/>
    <xf numFmtId="0" fontId="9" fillId="9" borderId="0" xfId="0" applyFont="1" applyFill="1"/>
    <xf numFmtId="0" fontId="0" fillId="9" borderId="0" xfId="0" applyFill="1"/>
    <xf numFmtId="0" fontId="11" fillId="9" borderId="0" xfId="0" applyFont="1" applyFill="1"/>
    <xf numFmtId="0" fontId="12" fillId="10" borderId="3" xfId="0" applyFont="1" applyFill="1" applyBorder="1"/>
    <xf numFmtId="0" fontId="11" fillId="10" borderId="4" xfId="0" applyFont="1" applyFill="1" applyBorder="1"/>
    <xf numFmtId="0" fontId="11" fillId="10" borderId="5" xfId="0" applyFont="1" applyFill="1" applyBorder="1"/>
    <xf numFmtId="0" fontId="11" fillId="10" borderId="6" xfId="0" applyFont="1" applyFill="1" applyBorder="1"/>
    <xf numFmtId="0" fontId="11" fillId="10" borderId="7" xfId="0" applyFont="1" applyFill="1" applyBorder="1"/>
    <xf numFmtId="0" fontId="11" fillId="10" borderId="8" xfId="0" applyFont="1" applyFill="1" applyBorder="1"/>
    <xf numFmtId="0" fontId="11" fillId="10" borderId="9" xfId="0" applyFont="1" applyFill="1" applyBorder="1"/>
    <xf numFmtId="0" fontId="11" fillId="10" borderId="10" xfId="0" applyFont="1" applyFill="1" applyBorder="1"/>
    <xf numFmtId="0" fontId="0" fillId="11" borderId="11" xfId="0" applyFill="1" applyBorder="1"/>
    <xf numFmtId="0" fontId="0" fillId="11" borderId="8" xfId="0" applyFill="1" applyBorder="1"/>
    <xf numFmtId="0" fontId="0" fillId="11" borderId="1" xfId="0" applyFill="1" applyBorder="1"/>
    <xf numFmtId="9" fontId="0" fillId="11" borderId="10" xfId="0" applyNumberFormat="1" applyFill="1" applyBorder="1"/>
    <xf numFmtId="164" fontId="0" fillId="11" borderId="1" xfId="0" applyNumberFormat="1" applyFill="1" applyBorder="1"/>
    <xf numFmtId="0" fontId="10" fillId="5" borderId="3" xfId="0" applyFont="1" applyFill="1" applyBorder="1"/>
    <xf numFmtId="0" fontId="9" fillId="5" borderId="3" xfId="0" applyFont="1" applyFill="1" applyBorder="1"/>
    <xf numFmtId="0" fontId="10" fillId="5" borderId="4" xfId="0" applyFont="1" applyFill="1" applyBorder="1"/>
    <xf numFmtId="0" fontId="10" fillId="5" borderId="12" xfId="0" applyFont="1" applyFill="1" applyBorder="1" applyAlignment="1">
      <alignment horizontal="center"/>
    </xf>
    <xf numFmtId="0" fontId="10" fillId="5" borderId="9" xfId="0" applyFont="1" applyFill="1" applyBorder="1"/>
    <xf numFmtId="0" fontId="10" fillId="5" borderId="10" xfId="0" applyFont="1" applyFill="1" applyBorder="1"/>
    <xf numFmtId="0" fontId="9" fillId="5" borderId="8" xfId="0" applyFont="1" applyFill="1" applyBorder="1"/>
    <xf numFmtId="165" fontId="9" fillId="5" borderId="0" xfId="0" applyNumberFormat="1" applyFont="1" applyFill="1" applyAlignment="1">
      <alignment horizontal="center"/>
    </xf>
    <xf numFmtId="0" fontId="9" fillId="12" borderId="12" xfId="0" applyFont="1" applyFill="1" applyBorder="1"/>
    <xf numFmtId="9" fontId="9" fillId="12" borderId="12" xfId="0" applyNumberFormat="1" applyFont="1" applyFill="1" applyBorder="1"/>
    <xf numFmtId="9" fontId="9" fillId="12" borderId="7" xfId="0" applyNumberFormat="1" applyFont="1" applyFill="1" applyBorder="1"/>
    <xf numFmtId="9" fontId="9" fillId="12" borderId="0" xfId="0" applyNumberFormat="1" applyFont="1" applyFill="1"/>
    <xf numFmtId="9" fontId="9" fillId="12" borderId="8" xfId="0" applyNumberFormat="1" applyFont="1" applyFill="1" applyBorder="1"/>
    <xf numFmtId="0" fontId="9" fillId="12" borderId="13" xfId="0" applyFont="1" applyFill="1" applyBorder="1"/>
    <xf numFmtId="9" fontId="9" fillId="12" borderId="14" xfId="0" applyNumberFormat="1" applyFont="1" applyFill="1" applyBorder="1"/>
    <xf numFmtId="9" fontId="9" fillId="12" borderId="15" xfId="0" applyNumberFormat="1" applyFont="1" applyFill="1" applyBorder="1"/>
    <xf numFmtId="0" fontId="9" fillId="12" borderId="11" xfId="0" applyFont="1" applyFill="1" applyBorder="1"/>
    <xf numFmtId="9" fontId="9" fillId="12" borderId="11" xfId="0" applyNumberFormat="1" applyFont="1" applyFill="1" applyBorder="1"/>
    <xf numFmtId="165" fontId="9" fillId="5" borderId="0" xfId="0" applyNumberFormat="1" applyFont="1" applyFill="1"/>
    <xf numFmtId="165" fontId="9" fillId="9" borderId="0" xfId="0" applyNumberFormat="1" applyFont="1" applyFill="1"/>
    <xf numFmtId="165" fontId="9" fillId="13" borderId="0" xfId="0" applyNumberFormat="1" applyFont="1" applyFill="1"/>
    <xf numFmtId="0" fontId="10" fillId="5" borderId="3" xfId="0" applyFont="1" applyFill="1" applyBorder="1" applyAlignment="1">
      <alignment horizontal="center"/>
    </xf>
    <xf numFmtId="0" fontId="9" fillId="5" borderId="16" xfId="0" applyFont="1" applyFill="1" applyBorder="1"/>
    <xf numFmtId="0" fontId="10" fillId="5" borderId="12" xfId="0" applyFont="1" applyFill="1" applyBorder="1"/>
    <xf numFmtId="0" fontId="10" fillId="5" borderId="2" xfId="0" applyFont="1" applyFill="1" applyBorder="1"/>
    <xf numFmtId="0" fontId="9" fillId="5" borderId="12" xfId="0" applyFont="1" applyFill="1" applyBorder="1"/>
    <xf numFmtId="0" fontId="10" fillId="5" borderId="2" xfId="0" applyFont="1" applyFill="1" applyBorder="1" applyAlignment="1">
      <alignment horizontal="center"/>
    </xf>
    <xf numFmtId="165" fontId="9" fillId="5" borderId="7" xfId="0" applyNumberFormat="1" applyFont="1" applyFill="1" applyBorder="1"/>
    <xf numFmtId="0" fontId="10" fillId="5" borderId="7" xfId="0" applyFont="1" applyFill="1" applyBorder="1"/>
    <xf numFmtId="0" fontId="10" fillId="5" borderId="0" xfId="0" applyFont="1" applyFill="1"/>
    <xf numFmtId="0" fontId="10" fillId="5" borderId="11" xfId="0" applyFont="1" applyFill="1" applyBorder="1"/>
    <xf numFmtId="0" fontId="9" fillId="5" borderId="11" xfId="0" applyFont="1" applyFill="1" applyBorder="1"/>
    <xf numFmtId="165" fontId="9" fillId="5" borderId="9" xfId="0" applyNumberFormat="1" applyFont="1" applyFill="1" applyBorder="1"/>
    <xf numFmtId="165" fontId="9" fillId="5" borderId="17" xfId="0" applyNumberFormat="1" applyFont="1" applyFill="1" applyBorder="1"/>
    <xf numFmtId="0" fontId="10" fillId="13" borderId="3" xfId="0" applyFont="1" applyFill="1" applyBorder="1"/>
    <xf numFmtId="0" fontId="10" fillId="13" borderId="12" xfId="0" applyFont="1" applyFill="1" applyBorder="1"/>
    <xf numFmtId="0" fontId="10" fillId="13" borderId="3" xfId="0" applyFont="1" applyFill="1" applyBorder="1" applyAlignment="1">
      <alignment horizontal="center"/>
    </xf>
    <xf numFmtId="0" fontId="10" fillId="13" borderId="12" xfId="0" applyFont="1" applyFill="1" applyBorder="1" applyAlignment="1">
      <alignment horizontal="center"/>
    </xf>
    <xf numFmtId="0" fontId="10" fillId="13" borderId="11" xfId="0" applyFont="1" applyFill="1" applyBorder="1"/>
    <xf numFmtId="0" fontId="10" fillId="13" borderId="7" xfId="0" applyFont="1" applyFill="1" applyBorder="1"/>
    <xf numFmtId="0" fontId="10" fillId="13" borderId="0" xfId="0" applyFont="1" applyFill="1"/>
    <xf numFmtId="0" fontId="10" fillId="13" borderId="8" xfId="0" applyFont="1" applyFill="1" applyBorder="1"/>
    <xf numFmtId="0" fontId="9" fillId="13" borderId="3" xfId="0" applyFont="1" applyFill="1" applyBorder="1"/>
    <xf numFmtId="165" fontId="9" fillId="13" borderId="7" xfId="0" applyNumberFormat="1" applyFont="1" applyFill="1" applyBorder="1"/>
    <xf numFmtId="165" fontId="9" fillId="13" borderId="8" xfId="0" applyNumberFormat="1" applyFont="1" applyFill="1" applyBorder="1"/>
    <xf numFmtId="0" fontId="10" fillId="13" borderId="9" xfId="0" applyFont="1" applyFill="1" applyBorder="1"/>
    <xf numFmtId="0" fontId="9" fillId="12" borderId="12" xfId="0" applyFont="1" applyFill="1" applyBorder="1" applyAlignment="1">
      <alignment horizontal="center"/>
    </xf>
    <xf numFmtId="9" fontId="9" fillId="12" borderId="12" xfId="0" applyNumberFormat="1" applyFont="1" applyFill="1" applyBorder="1" applyAlignment="1">
      <alignment horizontal="center"/>
    </xf>
    <xf numFmtId="0" fontId="10" fillId="5" borderId="13" xfId="0" applyFont="1" applyFill="1" applyBorder="1" applyAlignment="1">
      <alignment horizontal="center"/>
    </xf>
    <xf numFmtId="0" fontId="10" fillId="13" borderId="13" xfId="0" applyFont="1" applyFill="1" applyBorder="1" applyAlignment="1">
      <alignment horizontal="center"/>
    </xf>
    <xf numFmtId="0" fontId="0" fillId="11" borderId="0" xfId="0" applyFill="1"/>
    <xf numFmtId="0" fontId="9" fillId="5" borderId="4" xfId="0" applyFont="1" applyFill="1" applyBorder="1"/>
    <xf numFmtId="0" fontId="9" fillId="5" borderId="10" xfId="0" applyFont="1" applyFill="1" applyBorder="1"/>
    <xf numFmtId="164" fontId="9" fillId="5" borderId="12" xfId="0" applyNumberFormat="1" applyFont="1" applyFill="1" applyBorder="1"/>
    <xf numFmtId="9" fontId="9" fillId="5" borderId="12" xfId="0" applyNumberFormat="1" applyFont="1" applyFill="1" applyBorder="1"/>
    <xf numFmtId="164" fontId="9" fillId="5" borderId="11" xfId="0" applyNumberFormat="1" applyFont="1" applyFill="1" applyBorder="1"/>
    <xf numFmtId="164" fontId="9" fillId="6" borderId="11" xfId="0" applyNumberFormat="1" applyFont="1" applyFill="1" applyBorder="1"/>
    <xf numFmtId="9" fontId="9" fillId="6" borderId="12" xfId="0" applyNumberFormat="1" applyFont="1" applyFill="1" applyBorder="1"/>
    <xf numFmtId="164" fontId="9" fillId="7" borderId="11" xfId="0" applyNumberFormat="1" applyFont="1" applyFill="1" applyBorder="1"/>
    <xf numFmtId="9" fontId="9" fillId="7" borderId="12" xfId="0" applyNumberFormat="1" applyFont="1" applyFill="1" applyBorder="1"/>
    <xf numFmtId="164" fontId="9" fillId="8" borderId="11" xfId="0" applyNumberFormat="1" applyFont="1" applyFill="1" applyBorder="1"/>
    <xf numFmtId="9" fontId="9" fillId="8" borderId="12" xfId="0" applyNumberFormat="1" applyFont="1" applyFill="1" applyBorder="1"/>
    <xf numFmtId="0" fontId="9" fillId="14" borderId="11" xfId="0" applyFont="1" applyFill="1" applyBorder="1"/>
    <xf numFmtId="164" fontId="9" fillId="14" borderId="18" xfId="0" applyNumberFormat="1" applyFont="1" applyFill="1" applyBorder="1"/>
    <xf numFmtId="9" fontId="9" fillId="14" borderId="19" xfId="0" applyNumberFormat="1" applyFont="1" applyFill="1" applyBorder="1"/>
    <xf numFmtId="0" fontId="10" fillId="5" borderId="4" xfId="0" applyFont="1" applyFill="1" applyBorder="1" applyAlignment="1">
      <alignment horizontal="center"/>
    </xf>
    <xf numFmtId="0" fontId="9" fillId="6" borderId="8" xfId="0" applyFont="1" applyFill="1" applyBorder="1"/>
    <xf numFmtId="165" fontId="9" fillId="6" borderId="0" xfId="0" applyNumberFormat="1" applyFont="1" applyFill="1" applyAlignment="1">
      <alignment horizontal="center"/>
    </xf>
    <xf numFmtId="0" fontId="9" fillId="7" borderId="8" xfId="0" applyFont="1" applyFill="1" applyBorder="1"/>
    <xf numFmtId="0" fontId="9" fillId="8" borderId="8" xfId="0" applyFont="1" applyFill="1" applyBorder="1"/>
    <xf numFmtId="165" fontId="9" fillId="8" borderId="0" xfId="0" applyNumberFormat="1" applyFont="1" applyFill="1" applyAlignment="1">
      <alignment horizontal="center"/>
    </xf>
    <xf numFmtId="0" fontId="9" fillId="14" borderId="6" xfId="0" applyFont="1" applyFill="1" applyBorder="1"/>
    <xf numFmtId="165" fontId="9" fillId="14" borderId="0" xfId="0" applyNumberFormat="1" applyFont="1" applyFill="1" applyAlignment="1">
      <alignment horizontal="center"/>
    </xf>
    <xf numFmtId="0" fontId="10" fillId="5" borderId="8" xfId="0" applyFont="1" applyFill="1" applyBorder="1" applyAlignment="1">
      <alignment horizontal="center"/>
    </xf>
    <xf numFmtId="0" fontId="10" fillId="5" borderId="11" xfId="0" applyFont="1" applyFill="1" applyBorder="1" applyAlignment="1">
      <alignment horizontal="center"/>
    </xf>
    <xf numFmtId="0" fontId="0" fillId="15" borderId="3" xfId="0" applyFill="1" applyBorder="1"/>
    <xf numFmtId="0" fontId="0" fillId="15" borderId="4" xfId="0" applyFill="1" applyBorder="1"/>
    <xf numFmtId="0" fontId="8" fillId="15" borderId="0" xfId="0" applyFont="1" applyFill="1"/>
    <xf numFmtId="0" fontId="8" fillId="15" borderId="12" xfId="0" applyFont="1" applyFill="1" applyBorder="1"/>
    <xf numFmtId="0" fontId="8" fillId="15" borderId="4" xfId="0" applyFont="1" applyFill="1" applyBorder="1" applyAlignment="1">
      <alignment horizontal="center"/>
    </xf>
    <xf numFmtId="0" fontId="8" fillId="15" borderId="12" xfId="0" applyFont="1" applyFill="1" applyBorder="1" applyAlignment="1">
      <alignment horizontal="center"/>
    </xf>
    <xf numFmtId="0" fontId="8" fillId="15" borderId="11" xfId="0" applyFont="1" applyFill="1" applyBorder="1"/>
    <xf numFmtId="0" fontId="8" fillId="15" borderId="8" xfId="0" applyFont="1" applyFill="1" applyBorder="1" applyAlignment="1">
      <alignment horizontal="center"/>
    </xf>
    <xf numFmtId="0" fontId="8" fillId="15" borderId="11" xfId="0" applyFont="1" applyFill="1" applyBorder="1" applyAlignment="1">
      <alignment horizontal="center"/>
    </xf>
    <xf numFmtId="0" fontId="0" fillId="15" borderId="16" xfId="0" applyFill="1" applyBorder="1"/>
    <xf numFmtId="0" fontId="0" fillId="15" borderId="7" xfId="0" applyFill="1" applyBorder="1"/>
    <xf numFmtId="0" fontId="0" fillId="15" borderId="8" xfId="0" applyFill="1" applyBorder="1"/>
    <xf numFmtId="165" fontId="0" fillId="15" borderId="0" xfId="0" applyNumberFormat="1" applyFill="1" applyAlignment="1">
      <alignment horizontal="center"/>
    </xf>
    <xf numFmtId="0" fontId="0" fillId="15" borderId="9" xfId="0" applyFill="1" applyBorder="1"/>
    <xf numFmtId="0" fontId="0" fillId="15" borderId="10" xfId="0" applyFill="1" applyBorder="1"/>
    <xf numFmtId="165" fontId="0" fillId="15" borderId="17" xfId="0" applyNumberFormat="1" applyFill="1" applyBorder="1" applyAlignment="1">
      <alignment horizontal="center"/>
    </xf>
    <xf numFmtId="0" fontId="9" fillId="5" borderId="7" xfId="0" applyFont="1" applyFill="1" applyBorder="1"/>
    <xf numFmtId="0" fontId="9" fillId="5" borderId="9" xfId="0" applyFont="1" applyFill="1" applyBorder="1"/>
    <xf numFmtId="0" fontId="10" fillId="13" borderId="2" xfId="0" applyFont="1" applyFill="1" applyBorder="1" applyAlignment="1">
      <alignment horizontal="center"/>
    </xf>
    <xf numFmtId="165" fontId="13" fillId="6" borderId="0" xfId="0" applyNumberFormat="1" applyFont="1" applyFill="1" applyAlignment="1">
      <alignment horizontal="center"/>
    </xf>
    <xf numFmtId="165" fontId="13" fillId="8" borderId="0" xfId="0" applyNumberFormat="1" applyFont="1" applyFill="1" applyAlignment="1">
      <alignment horizontal="center"/>
    </xf>
    <xf numFmtId="165" fontId="13" fillId="14" borderId="17" xfId="0" applyNumberFormat="1" applyFont="1" applyFill="1" applyBorder="1" applyAlignment="1">
      <alignment horizontal="center"/>
    </xf>
    <xf numFmtId="165" fontId="13" fillId="11" borderId="17" xfId="0" applyNumberFormat="1" applyFont="1" applyFill="1" applyBorder="1" applyAlignment="1">
      <alignment horizontal="center"/>
    </xf>
    <xf numFmtId="0" fontId="0" fillId="5" borderId="12" xfId="0" applyFill="1" applyBorder="1"/>
    <xf numFmtId="0" fontId="0" fillId="5" borderId="13" xfId="0" applyFill="1" applyBorder="1"/>
    <xf numFmtId="0" fontId="0" fillId="5" borderId="15" xfId="0" applyFill="1" applyBorder="1"/>
    <xf numFmtId="0" fontId="0" fillId="5" borderId="11" xfId="0" applyFill="1" applyBorder="1"/>
    <xf numFmtId="0" fontId="0" fillId="5" borderId="1" xfId="0" applyFill="1" applyBorder="1"/>
    <xf numFmtId="0" fontId="0" fillId="5" borderId="2" xfId="0" applyFill="1" applyBorder="1"/>
    <xf numFmtId="165" fontId="0" fillId="5" borderId="3" xfId="0" applyNumberFormat="1" applyFill="1" applyBorder="1" applyAlignment="1">
      <alignment horizontal="center"/>
    </xf>
    <xf numFmtId="165" fontId="0" fillId="5" borderId="7" xfId="0" applyNumberFormat="1" applyFill="1" applyBorder="1" applyAlignment="1">
      <alignment horizontal="center"/>
    </xf>
    <xf numFmtId="165" fontId="0" fillId="6" borderId="0" xfId="0" applyNumberFormat="1" applyFill="1" applyAlignment="1">
      <alignment horizontal="center"/>
    </xf>
    <xf numFmtId="165" fontId="0" fillId="8" borderId="7" xfId="0" applyNumberFormat="1" applyFill="1" applyBorder="1" applyAlignment="1">
      <alignment horizontal="center"/>
    </xf>
    <xf numFmtId="165" fontId="0" fillId="14" borderId="9" xfId="0" applyNumberFormat="1" applyFill="1" applyBorder="1" applyAlignment="1">
      <alignment horizontal="center"/>
    </xf>
    <xf numFmtId="165" fontId="0" fillId="0" borderId="9" xfId="0" applyNumberFormat="1" applyBorder="1" applyAlignment="1">
      <alignment horizontal="center"/>
    </xf>
    <xf numFmtId="0" fontId="14" fillId="5" borderId="12" xfId="0" applyFont="1" applyFill="1" applyBorder="1" applyAlignment="1">
      <alignment horizontal="center"/>
    </xf>
    <xf numFmtId="0" fontId="14" fillId="5" borderId="1" xfId="0" applyFont="1" applyFill="1" applyBorder="1" applyAlignment="1">
      <alignment horizontal="center"/>
    </xf>
    <xf numFmtId="0" fontId="0" fillId="5" borderId="0" xfId="0" applyFill="1"/>
    <xf numFmtId="165" fontId="9" fillId="13" borderId="3" xfId="0" applyNumberFormat="1" applyFont="1" applyFill="1" applyBorder="1"/>
    <xf numFmtId="165" fontId="9" fillId="13" borderId="16" xfId="0" applyNumberFormat="1" applyFont="1" applyFill="1" applyBorder="1"/>
    <xf numFmtId="0" fontId="0" fillId="14" borderId="11" xfId="0" applyFill="1" applyBorder="1"/>
    <xf numFmtId="164" fontId="9" fillId="12" borderId="3" xfId="0" applyNumberFormat="1" applyFont="1" applyFill="1" applyBorder="1"/>
    <xf numFmtId="164" fontId="9" fillId="12" borderId="16" xfId="0" applyNumberFormat="1" applyFont="1" applyFill="1" applyBorder="1"/>
    <xf numFmtId="164" fontId="9" fillId="12" borderId="4" xfId="0" applyNumberFormat="1" applyFont="1" applyFill="1" applyBorder="1"/>
    <xf numFmtId="164" fontId="9" fillId="12" borderId="7" xfId="0" applyNumberFormat="1" applyFont="1" applyFill="1" applyBorder="1"/>
    <xf numFmtId="164" fontId="9" fillId="12" borderId="0" xfId="0" applyNumberFormat="1" applyFont="1" applyFill="1"/>
    <xf numFmtId="164" fontId="9" fillId="12" borderId="8" xfId="0" applyNumberFormat="1" applyFont="1" applyFill="1" applyBorder="1"/>
    <xf numFmtId="0" fontId="0" fillId="8" borderId="1" xfId="0" applyFill="1" applyBorder="1"/>
    <xf numFmtId="0" fontId="0" fillId="6" borderId="0" xfId="0" applyFill="1"/>
    <xf numFmtId="0" fontId="0" fillId="15" borderId="12" xfId="0" applyFill="1" applyBorder="1"/>
    <xf numFmtId="165" fontId="9" fillId="6" borderId="7" xfId="0" applyNumberFormat="1" applyFont="1" applyFill="1" applyBorder="1" applyAlignment="1">
      <alignment horizontal="center"/>
    </xf>
    <xf numFmtId="165" fontId="9" fillId="7" borderId="7" xfId="0" applyNumberFormat="1" applyFont="1" applyFill="1" applyBorder="1" applyAlignment="1">
      <alignment horizontal="center"/>
    </xf>
    <xf numFmtId="165" fontId="9" fillId="8" borderId="7" xfId="0" applyNumberFormat="1" applyFont="1" applyFill="1" applyBorder="1" applyAlignment="1">
      <alignment horizontal="center"/>
    </xf>
    <xf numFmtId="165" fontId="9" fillId="14" borderId="7" xfId="0" applyNumberFormat="1" applyFont="1" applyFill="1" applyBorder="1" applyAlignment="1">
      <alignment horizontal="center"/>
    </xf>
    <xf numFmtId="165" fontId="9" fillId="6" borderId="11" xfId="0" applyNumberFormat="1" applyFont="1" applyFill="1" applyBorder="1" applyAlignment="1">
      <alignment horizontal="center"/>
    </xf>
    <xf numFmtId="165" fontId="9" fillId="7" borderId="11" xfId="0" applyNumberFormat="1" applyFont="1" applyFill="1" applyBorder="1" applyAlignment="1">
      <alignment horizontal="center"/>
    </xf>
    <xf numFmtId="165" fontId="9" fillId="8" borderId="11" xfId="0" applyNumberFormat="1" applyFont="1" applyFill="1" applyBorder="1" applyAlignment="1">
      <alignment horizontal="center"/>
    </xf>
    <xf numFmtId="165" fontId="9" fillId="14" borderId="11" xfId="0" applyNumberFormat="1" applyFont="1" applyFill="1" applyBorder="1" applyAlignment="1">
      <alignment horizontal="center"/>
    </xf>
    <xf numFmtId="165" fontId="9" fillId="5" borderId="9" xfId="0" applyNumberFormat="1" applyFont="1" applyFill="1" applyBorder="1" applyAlignment="1">
      <alignment horizontal="center"/>
    </xf>
    <xf numFmtId="165" fontId="9" fillId="5" borderId="17" xfId="0" applyNumberFormat="1" applyFont="1" applyFill="1" applyBorder="1" applyAlignment="1">
      <alignment horizontal="center"/>
    </xf>
    <xf numFmtId="2" fontId="10" fillId="5" borderId="8" xfId="0" applyNumberFormat="1" applyFont="1" applyFill="1" applyBorder="1"/>
    <xf numFmtId="2" fontId="9" fillId="5" borderId="8" xfId="0" applyNumberFormat="1" applyFont="1" applyFill="1" applyBorder="1"/>
    <xf numFmtId="2" fontId="9" fillId="5" borderId="10" xfId="0" applyNumberFormat="1" applyFont="1" applyFill="1" applyBorder="1"/>
    <xf numFmtId="2" fontId="9" fillId="13" borderId="8" xfId="0" applyNumberFormat="1" applyFont="1" applyFill="1" applyBorder="1"/>
    <xf numFmtId="2" fontId="9" fillId="13" borderId="4" xfId="0" applyNumberFormat="1" applyFont="1" applyFill="1" applyBorder="1"/>
    <xf numFmtId="0" fontId="13" fillId="5" borderId="0" xfId="0" applyFont="1" applyFill="1"/>
    <xf numFmtId="165" fontId="13" fillId="5" borderId="4" xfId="0" applyNumberFormat="1" applyFont="1" applyFill="1" applyBorder="1" applyAlignment="1">
      <alignment horizontal="center"/>
    </xf>
    <xf numFmtId="165" fontId="13" fillId="5" borderId="8" xfId="0" applyNumberFormat="1" applyFont="1" applyFill="1" applyBorder="1" applyAlignment="1">
      <alignment horizontal="center"/>
    </xf>
    <xf numFmtId="0" fontId="8" fillId="5" borderId="3" xfId="0" applyFont="1" applyFill="1" applyBorder="1"/>
    <xf numFmtId="0" fontId="8" fillId="5" borderId="9" xfId="0" applyFont="1" applyFill="1" applyBorder="1"/>
    <xf numFmtId="165" fontId="13" fillId="14" borderId="0" xfId="0" applyNumberFormat="1" applyFont="1" applyFill="1" applyAlignment="1">
      <alignment horizontal="center"/>
    </xf>
    <xf numFmtId="165" fontId="15" fillId="6" borderId="0" xfId="0" applyNumberFormat="1" applyFont="1" applyFill="1" applyAlignment="1">
      <alignment horizontal="center"/>
    </xf>
    <xf numFmtId="165" fontId="15" fillId="8" borderId="0" xfId="0" applyNumberFormat="1" applyFont="1" applyFill="1" applyAlignment="1">
      <alignment horizontal="center"/>
    </xf>
    <xf numFmtId="165" fontId="13" fillId="11" borderId="14" xfId="0" applyNumberFormat="1" applyFont="1" applyFill="1" applyBorder="1" applyAlignment="1">
      <alignment horizontal="center"/>
    </xf>
    <xf numFmtId="165" fontId="13" fillId="11" borderId="16" xfId="0" applyNumberFormat="1" applyFont="1" applyFill="1" applyBorder="1" applyAlignment="1">
      <alignment horizontal="center"/>
    </xf>
    <xf numFmtId="0" fontId="0" fillId="9" borderId="2" xfId="0" applyFill="1" applyBorder="1"/>
    <xf numFmtId="0" fontId="16" fillId="9" borderId="7" xfId="0" applyFont="1" applyFill="1" applyBorder="1"/>
    <xf numFmtId="0" fontId="0" fillId="9" borderId="7" xfId="0" applyFill="1" applyBorder="1"/>
    <xf numFmtId="165" fontId="0" fillId="9" borderId="0" xfId="0" applyNumberFormat="1" applyFill="1"/>
    <xf numFmtId="0" fontId="0" fillId="9" borderId="9" xfId="0" applyFill="1" applyBorder="1"/>
    <xf numFmtId="0" fontId="17" fillId="9" borderId="0" xfId="0" applyFont="1" applyFill="1"/>
    <xf numFmtId="0" fontId="18" fillId="9" borderId="0" xfId="0" applyFont="1" applyFill="1"/>
    <xf numFmtId="165" fontId="19" fillId="9" borderId="0" xfId="0" applyNumberFormat="1" applyFont="1" applyFill="1"/>
    <xf numFmtId="165" fontId="8" fillId="9" borderId="0" xfId="0" applyNumberFormat="1" applyFont="1" applyFill="1"/>
    <xf numFmtId="165" fontId="20" fillId="9" borderId="0" xfId="0" applyNumberFormat="1" applyFont="1" applyFill="1"/>
    <xf numFmtId="0" fontId="9" fillId="7" borderId="0" xfId="0" applyFont="1" applyFill="1"/>
    <xf numFmtId="0" fontId="9" fillId="8" borderId="0" xfId="0" applyFont="1" applyFill="1"/>
    <xf numFmtId="0" fontId="9" fillId="14" borderId="7" xfId="0" applyFont="1" applyFill="1" applyBorder="1"/>
    <xf numFmtId="9" fontId="9" fillId="7" borderId="11" xfId="0" applyNumberFormat="1" applyFont="1" applyFill="1" applyBorder="1"/>
    <xf numFmtId="9" fontId="9" fillId="8" borderId="11" xfId="0" applyNumberFormat="1" applyFont="1" applyFill="1" applyBorder="1"/>
    <xf numFmtId="0" fontId="0" fillId="5" borderId="7" xfId="0" applyFill="1" applyBorder="1"/>
    <xf numFmtId="0" fontId="0" fillId="6" borderId="7" xfId="0" applyFill="1" applyBorder="1"/>
    <xf numFmtId="0" fontId="0" fillId="7" borderId="7" xfId="0" applyFill="1" applyBorder="1"/>
    <xf numFmtId="0" fontId="0" fillId="8" borderId="7" xfId="0" applyFill="1" applyBorder="1"/>
    <xf numFmtId="0" fontId="0" fillId="14" borderId="7" xfId="0" applyFill="1" applyBorder="1"/>
    <xf numFmtId="0" fontId="0" fillId="11" borderId="7" xfId="0" applyFill="1" applyBorder="1"/>
    <xf numFmtId="0" fontId="8" fillId="16" borderId="20" xfId="0" applyFont="1" applyFill="1" applyBorder="1"/>
    <xf numFmtId="0" fontId="8" fillId="11" borderId="9" xfId="0" applyFont="1" applyFill="1" applyBorder="1"/>
    <xf numFmtId="164" fontId="0" fillId="9" borderId="0" xfId="0" applyNumberFormat="1" applyFill="1"/>
    <xf numFmtId="0" fontId="8" fillId="9" borderId="0" xfId="0" applyFont="1" applyFill="1"/>
    <xf numFmtId="0" fontId="9" fillId="6" borderId="7" xfId="0" applyFont="1" applyFill="1" applyBorder="1"/>
    <xf numFmtId="164" fontId="9" fillId="5" borderId="4" xfId="0" applyNumberFormat="1" applyFont="1" applyFill="1" applyBorder="1"/>
    <xf numFmtId="164" fontId="9" fillId="5" borderId="8" xfId="0" applyNumberFormat="1" applyFont="1" applyFill="1" applyBorder="1"/>
    <xf numFmtId="164" fontId="9" fillId="6" borderId="8" xfId="0" applyNumberFormat="1" applyFont="1" applyFill="1" applyBorder="1"/>
    <xf numFmtId="9" fontId="9" fillId="17" borderId="21" xfId="0" applyNumberFormat="1" applyFont="1" applyFill="1" applyBorder="1" applyProtection="1">
      <protection locked="0"/>
    </xf>
    <xf numFmtId="9" fontId="9" fillId="17" borderId="22" xfId="0" applyNumberFormat="1" applyFont="1" applyFill="1" applyBorder="1" applyProtection="1">
      <protection locked="0"/>
    </xf>
    <xf numFmtId="9" fontId="9" fillId="17" borderId="23" xfId="0" applyNumberFormat="1" applyFont="1" applyFill="1" applyBorder="1" applyProtection="1">
      <protection locked="0"/>
    </xf>
    <xf numFmtId="164" fontId="9" fillId="14" borderId="6" xfId="0" applyNumberFormat="1" applyFont="1" applyFill="1" applyBorder="1"/>
    <xf numFmtId="9" fontId="9" fillId="17" borderId="24" xfId="0" applyNumberFormat="1" applyFont="1" applyFill="1" applyBorder="1" applyProtection="1">
      <protection locked="0"/>
    </xf>
    <xf numFmtId="0" fontId="0" fillId="9" borderId="0" xfId="0" applyFill="1" applyAlignment="1">
      <alignment horizontal="left" vertical="top" wrapText="1"/>
    </xf>
    <xf numFmtId="2" fontId="13" fillId="7" borderId="11" xfId="0" applyNumberFormat="1" applyFont="1" applyFill="1" applyBorder="1"/>
    <xf numFmtId="2" fontId="13" fillId="8" borderId="11" xfId="0" applyNumberFormat="1" applyFont="1" applyFill="1" applyBorder="1"/>
    <xf numFmtId="0" fontId="18" fillId="9" borderId="0" xfId="0" applyFont="1" applyFill="1" applyAlignment="1">
      <alignment vertical="top" wrapText="1"/>
    </xf>
    <xf numFmtId="0" fontId="0" fillId="15" borderId="11" xfId="0" applyFill="1" applyBorder="1"/>
    <xf numFmtId="0" fontId="8" fillId="15" borderId="1" xfId="0" applyFont="1" applyFill="1" applyBorder="1"/>
    <xf numFmtId="0" fontId="9" fillId="13" borderId="11" xfId="0" applyFont="1" applyFill="1" applyBorder="1"/>
    <xf numFmtId="0" fontId="10" fillId="13" borderId="1" xfId="0" applyFont="1" applyFill="1" applyBorder="1" applyAlignment="1">
      <alignment horizontal="center"/>
    </xf>
    <xf numFmtId="0" fontId="10" fillId="5" borderId="1" xfId="0" applyFont="1" applyFill="1" applyBorder="1" applyAlignment="1">
      <alignment horizontal="center"/>
    </xf>
    <xf numFmtId="165" fontId="13" fillId="5" borderId="12" xfId="0" applyNumberFormat="1" applyFont="1" applyFill="1" applyBorder="1" applyAlignment="1">
      <alignment horizontal="center"/>
    </xf>
    <xf numFmtId="165" fontId="13" fillId="5" borderId="11" xfId="0" applyNumberFormat="1" applyFont="1" applyFill="1" applyBorder="1" applyAlignment="1">
      <alignment horizontal="center"/>
    </xf>
    <xf numFmtId="165" fontId="13" fillId="6" borderId="12" xfId="0" applyNumberFormat="1" applyFont="1" applyFill="1" applyBorder="1" applyAlignment="1">
      <alignment horizontal="center"/>
    </xf>
    <xf numFmtId="165" fontId="13" fillId="8" borderId="11" xfId="0" applyNumberFormat="1" applyFont="1" applyFill="1" applyBorder="1" applyAlignment="1">
      <alignment horizontal="center"/>
    </xf>
    <xf numFmtId="165" fontId="13" fillId="14" borderId="1" xfId="0" applyNumberFormat="1" applyFont="1" applyFill="1" applyBorder="1" applyAlignment="1">
      <alignment horizontal="center"/>
    </xf>
    <xf numFmtId="165" fontId="13" fillId="11" borderId="11" xfId="0" applyNumberFormat="1" applyFont="1" applyFill="1" applyBorder="1" applyAlignment="1">
      <alignment horizontal="center"/>
    </xf>
    <xf numFmtId="165" fontId="13" fillId="11" borderId="2" xfId="0" applyNumberFormat="1" applyFont="1" applyFill="1" applyBorder="1" applyAlignment="1">
      <alignment horizontal="center"/>
    </xf>
    <xf numFmtId="0" fontId="0" fillId="9" borderId="12" xfId="0" applyFill="1" applyBorder="1"/>
    <xf numFmtId="165" fontId="13" fillId="5" borderId="11" xfId="0" applyNumberFormat="1" applyFont="1" applyFill="1" applyBorder="1"/>
    <xf numFmtId="165" fontId="13" fillId="6" borderId="11" xfId="0" applyNumberFormat="1" applyFont="1" applyFill="1" applyBorder="1"/>
    <xf numFmtId="165" fontId="13" fillId="14" borderId="11" xfId="0" applyNumberFormat="1" applyFont="1" applyFill="1" applyBorder="1"/>
    <xf numFmtId="165" fontId="13" fillId="11" borderId="11" xfId="0" applyNumberFormat="1" applyFont="1" applyFill="1" applyBorder="1"/>
    <xf numFmtId="0" fontId="9" fillId="5" borderId="0" xfId="0" applyFont="1" applyFill="1"/>
    <xf numFmtId="0" fontId="10" fillId="5" borderId="1" xfId="0" applyFont="1" applyFill="1" applyBorder="1"/>
    <xf numFmtId="165" fontId="9" fillId="18" borderId="11" xfId="0" applyNumberFormat="1" applyFont="1" applyFill="1" applyBorder="1" applyAlignment="1">
      <alignment horizontal="center"/>
    </xf>
    <xf numFmtId="165" fontId="9" fillId="5" borderId="11" xfId="0" applyNumberFormat="1" applyFont="1" applyFill="1" applyBorder="1" applyAlignment="1">
      <alignment horizontal="center"/>
    </xf>
    <xf numFmtId="165" fontId="9" fillId="7" borderId="0" xfId="0" applyNumberFormat="1" applyFont="1" applyFill="1" applyAlignment="1">
      <alignment horizontal="center"/>
    </xf>
    <xf numFmtId="165" fontId="13" fillId="14" borderId="9" xfId="0" applyNumberFormat="1" applyFont="1" applyFill="1" applyBorder="1" applyAlignment="1">
      <alignment horizontal="center"/>
    </xf>
    <xf numFmtId="165" fontId="13" fillId="6" borderId="11" xfId="0" applyNumberFormat="1" applyFont="1" applyFill="1" applyBorder="1" applyAlignment="1">
      <alignment horizontal="center"/>
    </xf>
    <xf numFmtId="165" fontId="0" fillId="5" borderId="9" xfId="0" applyNumberFormat="1" applyFill="1" applyBorder="1" applyAlignment="1">
      <alignment horizontal="center"/>
    </xf>
    <xf numFmtId="165" fontId="13" fillId="5" borderId="10" xfId="0" applyNumberFormat="1" applyFont="1" applyFill="1" applyBorder="1" applyAlignment="1">
      <alignment horizontal="center"/>
    </xf>
    <xf numFmtId="165" fontId="13" fillId="5" borderId="1" xfId="0" applyNumberFormat="1" applyFont="1" applyFill="1" applyBorder="1" applyAlignment="1">
      <alignment horizontal="center"/>
    </xf>
    <xf numFmtId="0" fontId="19" fillId="6" borderId="12" xfId="0" applyFont="1" applyFill="1" applyBorder="1"/>
    <xf numFmtId="0" fontId="19" fillId="6" borderId="11" xfId="0" applyFont="1" applyFill="1" applyBorder="1"/>
    <xf numFmtId="0" fontId="19" fillId="8" borderId="11" xfId="0" applyFont="1" applyFill="1" applyBorder="1"/>
    <xf numFmtId="165" fontId="9" fillId="5" borderId="7" xfId="0" applyNumberFormat="1" applyFont="1" applyFill="1" applyBorder="1" applyAlignment="1">
      <alignment horizontal="center"/>
    </xf>
    <xf numFmtId="165" fontId="9" fillId="5" borderId="1" xfId="0" applyNumberFormat="1" applyFont="1" applyFill="1" applyBorder="1" applyAlignment="1">
      <alignment horizontal="center"/>
    </xf>
    <xf numFmtId="0" fontId="8" fillId="5" borderId="12" xfId="0" applyFont="1" applyFill="1" applyBorder="1" applyAlignment="1">
      <alignment horizontal="center"/>
    </xf>
    <xf numFmtId="0" fontId="8" fillId="5" borderId="1" xfId="0" applyFont="1" applyFill="1" applyBorder="1" applyAlignment="1">
      <alignment horizontal="center"/>
    </xf>
    <xf numFmtId="165" fontId="0" fillId="15" borderId="11" xfId="0" applyNumberFormat="1" applyFill="1" applyBorder="1" applyAlignment="1">
      <alignment horizontal="center"/>
    </xf>
    <xf numFmtId="165" fontId="0" fillId="15" borderId="8" xfId="0" applyNumberFormat="1" applyFill="1" applyBorder="1" applyAlignment="1">
      <alignment horizontal="center"/>
    </xf>
    <xf numFmtId="165" fontId="0" fillId="15" borderId="1" xfId="0" applyNumberFormat="1" applyFill="1" applyBorder="1" applyAlignment="1">
      <alignment horizontal="center"/>
    </xf>
    <xf numFmtId="165" fontId="0" fillId="15" borderId="10" xfId="0" applyNumberFormat="1" applyFill="1" applyBorder="1" applyAlignment="1">
      <alignment horizontal="center"/>
    </xf>
    <xf numFmtId="2" fontId="9" fillId="5" borderId="11" xfId="0" applyNumberFormat="1" applyFont="1" applyFill="1" applyBorder="1"/>
    <xf numFmtId="2" fontId="9" fillId="5" borderId="1" xfId="0" applyNumberFormat="1" applyFont="1" applyFill="1" applyBorder="1"/>
    <xf numFmtId="0" fontId="9" fillId="13" borderId="12" xfId="0" applyFont="1" applyFill="1" applyBorder="1"/>
    <xf numFmtId="0" fontId="10" fillId="13" borderId="2" xfId="0" applyFont="1" applyFill="1" applyBorder="1"/>
    <xf numFmtId="2" fontId="9" fillId="5" borderId="0" xfId="0" applyNumberFormat="1" applyFont="1" applyFill="1"/>
    <xf numFmtId="2" fontId="13" fillId="11" borderId="13" xfId="0" applyNumberFormat="1" applyFont="1" applyFill="1" applyBorder="1" applyAlignment="1">
      <alignment horizontal="center"/>
    </xf>
    <xf numFmtId="0" fontId="8" fillId="9" borderId="2" xfId="0" applyFont="1" applyFill="1" applyBorder="1" applyAlignment="1">
      <alignment horizontal="center"/>
    </xf>
    <xf numFmtId="0" fontId="21" fillId="15" borderId="12" xfId="0" applyFont="1" applyFill="1" applyBorder="1"/>
    <xf numFmtId="0" fontId="1" fillId="15" borderId="12" xfId="0" applyFont="1" applyFill="1" applyBorder="1" applyAlignment="1">
      <alignment horizontal="center"/>
    </xf>
    <xf numFmtId="165" fontId="9" fillId="18" borderId="12" xfId="0" applyNumberFormat="1" applyFont="1" applyFill="1" applyBorder="1" applyAlignment="1">
      <alignment horizontal="center"/>
    </xf>
    <xf numFmtId="0" fontId="9" fillId="19" borderId="0" xfId="0" applyFont="1" applyFill="1"/>
    <xf numFmtId="165" fontId="18" fillId="5" borderId="12" xfId="0" applyNumberFormat="1" applyFont="1" applyFill="1" applyBorder="1" applyAlignment="1">
      <alignment horizontal="center"/>
    </xf>
    <xf numFmtId="165" fontId="18" fillId="5" borderId="11" xfId="0" applyNumberFormat="1" applyFont="1" applyFill="1" applyBorder="1" applyAlignment="1">
      <alignment horizontal="center"/>
    </xf>
    <xf numFmtId="165" fontId="18" fillId="5" borderId="8" xfId="0" applyNumberFormat="1" applyFont="1" applyFill="1" applyBorder="1" applyAlignment="1">
      <alignment horizontal="center"/>
    </xf>
    <xf numFmtId="165" fontId="18" fillId="5" borderId="1" xfId="0" applyNumberFormat="1" applyFont="1" applyFill="1" applyBorder="1" applyAlignment="1">
      <alignment horizontal="center"/>
    </xf>
    <xf numFmtId="0" fontId="18" fillId="6" borderId="3" xfId="0" applyFont="1" applyFill="1" applyBorder="1"/>
    <xf numFmtId="0" fontId="18" fillId="6" borderId="7" xfId="0" applyFont="1" applyFill="1" applyBorder="1"/>
    <xf numFmtId="0" fontId="18" fillId="8" borderId="7" xfId="0" applyFont="1" applyFill="1" applyBorder="1"/>
    <xf numFmtId="165" fontId="18" fillId="14" borderId="9" xfId="0" applyNumberFormat="1" applyFont="1" applyFill="1" applyBorder="1" applyAlignment="1">
      <alignment horizontal="center"/>
    </xf>
    <xf numFmtId="2" fontId="18" fillId="11" borderId="2" xfId="0" applyNumberFormat="1" applyFont="1" applyFill="1" applyBorder="1" applyAlignment="1">
      <alignment horizontal="center"/>
    </xf>
    <xf numFmtId="2" fontId="9" fillId="13" borderId="12" xfId="0" applyNumberFormat="1" applyFont="1" applyFill="1" applyBorder="1"/>
    <xf numFmtId="2" fontId="9" fillId="13" borderId="1" xfId="0" applyNumberFormat="1" applyFont="1" applyFill="1" applyBorder="1"/>
    <xf numFmtId="165" fontId="22" fillId="9" borderId="0" xfId="0" applyNumberFormat="1" applyFont="1" applyFill="1" applyAlignment="1">
      <alignment horizontal="center"/>
    </xf>
    <xf numFmtId="0" fontId="0" fillId="16" borderId="25" xfId="0" applyFill="1" applyBorder="1"/>
    <xf numFmtId="0" fontId="9" fillId="9" borderId="0" xfId="0" applyFont="1" applyFill="1" applyAlignment="1">
      <alignment horizontal="center"/>
    </xf>
    <xf numFmtId="165" fontId="8" fillId="20" borderId="24" xfId="0" applyNumberFormat="1" applyFont="1" applyFill="1" applyBorder="1" applyAlignment="1">
      <alignment horizontal="center"/>
    </xf>
    <xf numFmtId="0" fontId="7" fillId="4" borderId="0" xfId="3"/>
    <xf numFmtId="0" fontId="6" fillId="3" borderId="33" xfId="2"/>
    <xf numFmtId="0" fontId="5" fillId="2" borderId="0" xfId="1"/>
    <xf numFmtId="165" fontId="13" fillId="11" borderId="13" xfId="0" applyNumberFormat="1" applyFont="1" applyFill="1" applyBorder="1" applyAlignment="1">
      <alignment horizontal="center"/>
    </xf>
    <xf numFmtId="0" fontId="0" fillId="0" borderId="14" xfId="0" applyBorder="1"/>
    <xf numFmtId="0" fontId="0" fillId="0" borderId="15" xfId="0" applyBorder="1"/>
    <xf numFmtId="0" fontId="0" fillId="9" borderId="0" xfId="0" applyFill="1" applyAlignment="1">
      <alignment horizontal="fill"/>
    </xf>
    <xf numFmtId="0" fontId="18" fillId="9" borderId="28" xfId="0" applyFont="1" applyFill="1" applyBorder="1" applyAlignment="1">
      <alignment horizontal="fill" vertical="top" wrapText="1"/>
    </xf>
    <xf numFmtId="0" fontId="18" fillId="9" borderId="29" xfId="0" applyFont="1" applyFill="1" applyBorder="1" applyAlignment="1">
      <alignment horizontal="fill" vertical="top" wrapText="1"/>
    </xf>
    <xf numFmtId="0" fontId="18" fillId="9" borderId="27" xfId="0" applyFont="1" applyFill="1" applyBorder="1" applyAlignment="1">
      <alignment horizontal="fill" vertical="top" wrapText="1"/>
    </xf>
    <xf numFmtId="0" fontId="18" fillId="9" borderId="30" xfId="0" applyFont="1" applyFill="1" applyBorder="1" applyAlignment="1">
      <alignment horizontal="fill" vertical="top" wrapText="1"/>
    </xf>
    <xf numFmtId="0" fontId="8" fillId="9" borderId="0" xfId="0" applyFont="1" applyFill="1" applyAlignment="1">
      <alignment horizontal="fill" wrapText="1"/>
    </xf>
    <xf numFmtId="0" fontId="23" fillId="9" borderId="31" xfId="0" applyFont="1" applyFill="1" applyBorder="1" applyAlignment="1">
      <alignment horizontal="fill" vertical="top"/>
    </xf>
    <xf numFmtId="0" fontId="23" fillId="9" borderId="32" xfId="0" applyFont="1" applyFill="1" applyBorder="1" applyAlignment="1">
      <alignment horizontal="fill" vertical="top"/>
    </xf>
    <xf numFmtId="0" fontId="24" fillId="2" borderId="0" xfId="1" applyFont="1"/>
    <xf numFmtId="0" fontId="21" fillId="15" borderId="12" xfId="0" applyFont="1" applyFill="1" applyBorder="1" applyAlignment="1">
      <alignment horizontal="center"/>
    </xf>
    <xf numFmtId="2" fontId="9" fillId="5" borderId="1" xfId="0" applyNumberFormat="1" applyFont="1" applyFill="1" applyBorder="1" applyAlignment="1">
      <alignment horizontal="center"/>
    </xf>
    <xf numFmtId="165" fontId="18" fillId="11" borderId="2" xfId="0" applyNumberFormat="1" applyFont="1" applyFill="1" applyBorder="1" applyAlignment="1">
      <alignment horizontal="center"/>
    </xf>
    <xf numFmtId="165" fontId="9" fillId="13" borderId="12" xfId="0" applyNumberFormat="1" applyFont="1" applyFill="1" applyBorder="1"/>
    <xf numFmtId="165" fontId="9" fillId="13" borderId="1" xfId="0" applyNumberFormat="1" applyFont="1" applyFill="1" applyBorder="1"/>
    <xf numFmtId="165" fontId="8" fillId="11" borderId="13" xfId="0" applyNumberFormat="1" applyFont="1" applyFill="1" applyBorder="1" applyAlignment="1">
      <alignment horizontal="center"/>
    </xf>
    <xf numFmtId="165" fontId="9" fillId="18" borderId="0" xfId="0" applyNumberFormat="1" applyFont="1" applyFill="1" applyAlignment="1">
      <alignment horizontal="center"/>
    </xf>
    <xf numFmtId="165" fontId="13" fillId="11" borderId="0" xfId="0" applyNumberFormat="1" applyFont="1" applyFill="1" applyAlignment="1">
      <alignment horizontal="center"/>
    </xf>
    <xf numFmtId="0" fontId="10" fillId="5" borderId="12" xfId="0" applyFont="1" applyFill="1" applyBorder="1" applyAlignment="1">
      <alignment horizontal="center" wrapText="1"/>
    </xf>
    <xf numFmtId="0" fontId="10" fillId="5" borderId="1" xfId="0" applyFont="1" applyFill="1" applyBorder="1" applyAlignment="1">
      <alignment horizontal="center" wrapText="1"/>
    </xf>
    <xf numFmtId="0" fontId="0" fillId="9" borderId="0" xfId="0" applyFill="1" applyAlignment="1">
      <alignment horizontal="left" vertical="top" wrapText="1"/>
    </xf>
    <xf numFmtId="0" fontId="8" fillId="16" borderId="20" xfId="0" applyFont="1" applyFill="1" applyBorder="1" applyAlignment="1">
      <alignment horizontal="center"/>
    </xf>
    <xf numFmtId="0" fontId="8" fillId="16" borderId="26" xfId="0" applyFont="1" applyFill="1" applyBorder="1" applyAlignment="1">
      <alignment horizontal="center"/>
    </xf>
    <xf numFmtId="0" fontId="8" fillId="16" borderId="25" xfId="0" applyFont="1" applyFill="1" applyBorder="1" applyAlignment="1">
      <alignment horizontal="center"/>
    </xf>
    <xf numFmtId="0" fontId="25" fillId="9" borderId="34" xfId="0" applyFont="1" applyFill="1" applyBorder="1" applyAlignment="1">
      <alignment horizontal="center" vertical="top" wrapText="1"/>
    </xf>
    <xf numFmtId="0" fontId="25" fillId="9" borderId="35" xfId="0" applyFont="1" applyFill="1" applyBorder="1" applyAlignment="1">
      <alignment horizontal="center" vertical="top" wrapText="1"/>
    </xf>
    <xf numFmtId="0" fontId="25" fillId="9" borderId="36" xfId="0" applyFont="1" applyFill="1" applyBorder="1" applyAlignment="1">
      <alignment horizontal="center" vertical="top" wrapText="1"/>
    </xf>
    <xf numFmtId="0" fontId="25" fillId="9" borderId="37" xfId="0" applyFont="1" applyFill="1" applyBorder="1" applyAlignment="1">
      <alignment horizontal="center" vertical="top" wrapText="1"/>
    </xf>
    <xf numFmtId="0" fontId="25" fillId="9" borderId="0" xfId="0" applyFont="1" applyFill="1" applyAlignment="1">
      <alignment horizontal="center" vertical="top" wrapText="1"/>
    </xf>
    <xf numFmtId="0" fontId="25" fillId="9" borderId="38" xfId="0" applyFont="1" applyFill="1" applyBorder="1" applyAlignment="1">
      <alignment horizontal="center" vertical="top" wrapText="1"/>
    </xf>
    <xf numFmtId="0" fontId="25" fillId="9" borderId="39" xfId="0" applyFont="1" applyFill="1" applyBorder="1" applyAlignment="1">
      <alignment horizontal="center" vertical="top" wrapText="1"/>
    </xf>
    <xf numFmtId="0" fontId="25" fillId="9" borderId="40" xfId="0" applyFont="1" applyFill="1" applyBorder="1" applyAlignment="1">
      <alignment horizontal="center" vertical="top" wrapText="1"/>
    </xf>
    <xf numFmtId="0" fontId="25" fillId="9" borderId="41" xfId="0" applyFont="1" applyFill="1" applyBorder="1" applyAlignment="1">
      <alignment horizontal="center" vertical="top" wrapText="1"/>
    </xf>
  </cellXfs>
  <cellStyles count="4">
    <cellStyle name="20% - Accent1" xfId="1" builtinId="30"/>
    <cellStyle name="Controlecel" xfId="2" builtinId="23"/>
    <cellStyle name="Goed" xfId="3" builtinId="26"/>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Kostenmutaties!$A$4</c:f>
              <c:strCache>
                <c:ptCount val="1"/>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Kostenmutaties!$B$5:$C$5</c:f>
              <c:numCache>
                <c:formatCode>0.0</c:formatCode>
                <c:ptCount val="2"/>
              </c:numCache>
            </c:numRef>
          </c:val>
          <c:extLst>
            <c:ext xmlns:c16="http://schemas.microsoft.com/office/drawing/2014/chart" uri="{C3380CC4-5D6E-409C-BE32-E72D297353CC}">
              <c16:uniqueId val="{00000000-E668-4B1C-ADEA-77ABA43A0728}"/>
            </c:ext>
          </c:extLst>
        </c:ser>
        <c:ser>
          <c:idx val="1"/>
          <c:order val="1"/>
          <c:tx>
            <c:strRef>
              <c:f>Kostenmutaties!$A$5</c:f>
              <c:strCache>
                <c:ptCount val="1"/>
                <c:pt idx="0">
                  <c:v>Inslag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Kostenmutaties!$B$6:$C$6</c:f>
              <c:numCache>
                <c:formatCode>0.0</c:formatCode>
                <c:ptCount val="2"/>
              </c:numCache>
            </c:numRef>
          </c:val>
          <c:extLst>
            <c:ext xmlns:c16="http://schemas.microsoft.com/office/drawing/2014/chart" uri="{C3380CC4-5D6E-409C-BE32-E72D297353CC}">
              <c16:uniqueId val="{00000001-E668-4B1C-ADEA-77ABA43A0728}"/>
            </c:ext>
          </c:extLst>
        </c:ser>
        <c:ser>
          <c:idx val="2"/>
          <c:order val="2"/>
          <c:tx>
            <c:strRef>
              <c:f>Kostenmutaties!$A$6</c:f>
              <c:strCache>
                <c:ptCount val="1"/>
                <c:pt idx="0">
                  <c:v>Opslag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Kostenmutaties!$B$7:$C$7</c:f>
              <c:numCache>
                <c:formatCode>0.0</c:formatCode>
                <c:ptCount val="2"/>
              </c:numCache>
            </c:numRef>
          </c:val>
          <c:extLst>
            <c:ext xmlns:c16="http://schemas.microsoft.com/office/drawing/2014/chart" uri="{C3380CC4-5D6E-409C-BE32-E72D297353CC}">
              <c16:uniqueId val="{00000002-E668-4B1C-ADEA-77ABA43A0728}"/>
            </c:ext>
          </c:extLst>
        </c:ser>
        <c:ser>
          <c:idx val="3"/>
          <c:order val="3"/>
          <c:tx>
            <c:strRef>
              <c:f>Kostenmutaties!$A$7</c:f>
              <c:strCache>
                <c:ptCount val="1"/>
                <c:pt idx="0">
                  <c:v>Uitslag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Kostenmutaties!$B$8:$C$8</c:f>
              <c:numCache>
                <c:formatCode>0.0</c:formatCode>
                <c:ptCount val="2"/>
              </c:numCache>
            </c:numRef>
          </c:val>
          <c:extLst>
            <c:ext xmlns:c16="http://schemas.microsoft.com/office/drawing/2014/chart" uri="{C3380CC4-5D6E-409C-BE32-E72D297353CC}">
              <c16:uniqueId val="{00000003-E668-4B1C-ADEA-77ABA43A0728}"/>
            </c:ext>
          </c:extLst>
        </c:ser>
        <c:ser>
          <c:idx val="4"/>
          <c:order val="4"/>
          <c:tx>
            <c:strRef>
              <c:f>Kostenmutaties!$A$12</c:f>
              <c:strCache>
                <c:ptCount val="1"/>
                <c:pt idx="0">
                  <c:v>Overig</c:v>
                </c:pt>
              </c:strCache>
            </c:strRef>
          </c:tx>
          <c:invertIfNegative val="0"/>
          <c:cat>
            <c:multiLvlStrRef>
              <c:f>Kostenmutaties!$B$1:$C$3</c:f>
              <c:multiLvlStrCache>
                <c:ptCount val="2"/>
                <c:lvl>
                  <c:pt idx="1">
                    <c:v>tov 2010</c:v>
                  </c:pt>
                </c:lvl>
                <c:lvl>
                  <c:pt idx="0">
                    <c:v>2010</c:v>
                  </c:pt>
                  <c:pt idx="1">
                    <c:v>2011</c:v>
                  </c:pt>
                </c:lvl>
                <c:lvl>
                  <c:pt idx="0">
                    <c:v>Mutatie in %</c:v>
                  </c:pt>
                </c:lvl>
              </c:multiLvlStrCache>
            </c:multiLvlStrRef>
          </c:cat>
          <c:val>
            <c:numRef>
              <c:f>Kostenmutaties!$B$12:$C$12</c:f>
              <c:numCache>
                <c:formatCode>0.0</c:formatCode>
                <c:ptCount val="2"/>
              </c:numCache>
            </c:numRef>
          </c:val>
          <c:extLst>
            <c:ext xmlns:c16="http://schemas.microsoft.com/office/drawing/2014/chart" uri="{C3380CC4-5D6E-409C-BE32-E72D297353CC}">
              <c16:uniqueId val="{00000004-E668-4B1C-ADEA-77ABA43A0728}"/>
            </c:ext>
          </c:extLst>
        </c:ser>
        <c:dLbls>
          <c:showLegendKey val="0"/>
          <c:showVal val="0"/>
          <c:showCatName val="0"/>
          <c:showSerName val="0"/>
          <c:showPercent val="0"/>
          <c:showBubbleSize val="0"/>
        </c:dLbls>
        <c:gapWidth val="150"/>
        <c:axId val="315865120"/>
        <c:axId val="1"/>
      </c:barChart>
      <c:catAx>
        <c:axId val="315865120"/>
        <c:scaling>
          <c:orientation val="minMax"/>
        </c:scaling>
        <c:delete val="0"/>
        <c:axPos val="l"/>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b"/>
        <c:majorGridlines/>
        <c:numFmt formatCode="0.0" sourceLinked="1"/>
        <c:majorTickMark val="out"/>
        <c:minorTickMark val="none"/>
        <c:tickLblPos val="nextTo"/>
        <c:crossAx val="315865120"/>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Kostenstijging (%), t.o.v.</a:t>
            </a:r>
            <a:r>
              <a:rPr lang="en-US" sz="1600" baseline="0"/>
              <a:t> van voorgaand jaar (exclusief)</a:t>
            </a:r>
          </a:p>
        </c:rich>
      </c:tx>
      <c:overlay val="0"/>
    </c:title>
    <c:autoTitleDeleted val="0"/>
    <c:plotArea>
      <c:layout>
        <c:manualLayout>
          <c:layoutTarget val="inner"/>
          <c:xMode val="edge"/>
          <c:yMode val="edge"/>
          <c:x val="0.25966090321184077"/>
          <c:y val="0.17619529266158804"/>
          <c:w val="0.73955255593050873"/>
          <c:h val="0.77160554197229014"/>
        </c:manualLayout>
      </c:layout>
      <c:barChart>
        <c:barDir val="bar"/>
        <c:grouping val="clustered"/>
        <c:varyColors val="0"/>
        <c:ser>
          <c:idx val="0"/>
          <c:order val="0"/>
          <c:tx>
            <c:strRef>
              <c:f>Prijsindex!$B$48</c:f>
              <c:strCache>
                <c:ptCount val="1"/>
                <c:pt idx="0">
                  <c:v>Kostenstijging (%)</c:v>
                </c:pt>
              </c:strCache>
            </c:strRef>
          </c:tx>
          <c:invertIfNegative val="0"/>
          <c:dPt>
            <c:idx val="4"/>
            <c:invertIfNegative val="0"/>
            <c:bubble3D val="0"/>
            <c:spPr>
              <a:solidFill>
                <a:schemeClr val="accent6">
                  <a:lumMod val="75000"/>
                </a:schemeClr>
              </a:solidFill>
            </c:spPr>
            <c:extLst>
              <c:ext xmlns:c16="http://schemas.microsoft.com/office/drawing/2014/chart" uri="{C3380CC4-5D6E-409C-BE32-E72D297353CC}">
                <c16:uniqueId val="{00000000-2225-4945-B910-30B6C7A68D79}"/>
              </c:ext>
            </c:extLst>
          </c:dPt>
          <c:dPt>
            <c:idx val="9"/>
            <c:invertIfNegative val="0"/>
            <c:bubble3D val="0"/>
            <c:extLst>
              <c:ext xmlns:c16="http://schemas.microsoft.com/office/drawing/2014/chart" uri="{C3380CC4-5D6E-409C-BE32-E72D297353CC}">
                <c16:uniqueId val="{00000001-2225-4945-B910-30B6C7A68D79}"/>
              </c:ext>
            </c:extLst>
          </c:dPt>
          <c:dPt>
            <c:idx val="10"/>
            <c:invertIfNegative val="0"/>
            <c:bubble3D val="0"/>
            <c:spPr>
              <a:solidFill>
                <a:schemeClr val="accent1"/>
              </a:solidFill>
            </c:spPr>
            <c:extLst>
              <c:ext xmlns:c16="http://schemas.microsoft.com/office/drawing/2014/chart" uri="{C3380CC4-5D6E-409C-BE32-E72D297353CC}">
                <c16:uniqueId val="{00000002-2225-4945-B910-30B6C7A68D79}"/>
              </c:ext>
            </c:extLst>
          </c:dPt>
          <c:dPt>
            <c:idx val="11"/>
            <c:invertIfNegative val="0"/>
            <c:bubble3D val="0"/>
            <c:spPr>
              <a:solidFill>
                <a:schemeClr val="accent1"/>
              </a:solidFill>
            </c:spPr>
            <c:extLst>
              <c:ext xmlns:c16="http://schemas.microsoft.com/office/drawing/2014/chart" uri="{C3380CC4-5D6E-409C-BE32-E72D297353CC}">
                <c16:uniqueId val="{00000003-2225-4945-B910-30B6C7A68D79}"/>
              </c:ext>
            </c:extLst>
          </c:dPt>
          <c:dPt>
            <c:idx val="12"/>
            <c:invertIfNegative val="0"/>
            <c:bubble3D val="0"/>
            <c:extLst>
              <c:ext xmlns:c16="http://schemas.microsoft.com/office/drawing/2014/chart" uri="{C3380CC4-5D6E-409C-BE32-E72D297353CC}">
                <c16:uniqueId val="{00000004-2225-4945-B910-30B6C7A68D79}"/>
              </c:ext>
            </c:extLst>
          </c:dPt>
          <c:dPt>
            <c:idx val="13"/>
            <c:invertIfNegative val="0"/>
            <c:bubble3D val="0"/>
            <c:spPr>
              <a:solidFill>
                <a:schemeClr val="accent6">
                  <a:lumMod val="75000"/>
                </a:schemeClr>
              </a:solidFill>
            </c:spPr>
            <c:extLst>
              <c:ext xmlns:c16="http://schemas.microsoft.com/office/drawing/2014/chart" uri="{C3380CC4-5D6E-409C-BE32-E72D297353CC}">
                <c16:uniqueId val="{00000005-2225-4945-B910-30B6C7A68D79}"/>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Prijsindex!$A$49:$A$53</c:f>
              <c:strCache>
                <c:ptCount val="5"/>
                <c:pt idx="3">
                  <c:v>2024            .</c:v>
                </c:pt>
                <c:pt idx="4">
                  <c:v>Raming 2025</c:v>
                </c:pt>
              </c:strCache>
            </c:strRef>
          </c:cat>
          <c:val>
            <c:numRef>
              <c:f>Prijsindex!$B$49:$B$53</c:f>
              <c:numCache>
                <c:formatCode>0.0</c:formatCode>
                <c:ptCount val="5"/>
                <c:pt idx="3">
                  <c:v>5.1620000000000061</c:v>
                </c:pt>
                <c:pt idx="4">
                  <c:v>4.7769999999999868</c:v>
                </c:pt>
              </c:numCache>
            </c:numRef>
          </c:val>
          <c:extLst>
            <c:ext xmlns:c16="http://schemas.microsoft.com/office/drawing/2014/chart" uri="{C3380CC4-5D6E-409C-BE32-E72D297353CC}">
              <c16:uniqueId val="{00000006-2225-4945-B910-30B6C7A68D79}"/>
            </c:ext>
          </c:extLst>
        </c:ser>
        <c:dLbls>
          <c:showLegendKey val="0"/>
          <c:showVal val="0"/>
          <c:showCatName val="0"/>
          <c:showSerName val="0"/>
          <c:showPercent val="0"/>
          <c:showBubbleSize val="0"/>
        </c:dLbls>
        <c:gapWidth val="150"/>
        <c:overlap val="-25"/>
        <c:axId val="319145640"/>
        <c:axId val="1"/>
      </c:barChart>
      <c:catAx>
        <c:axId val="319145640"/>
        <c:scaling>
          <c:orientation val="maxMin"/>
        </c:scaling>
        <c:delete val="0"/>
        <c:axPos val="l"/>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1"/>
        <c:axPos val="t"/>
        <c:numFmt formatCode="General" sourceLinked="1"/>
        <c:majorTickMark val="out"/>
        <c:minorTickMark val="none"/>
        <c:tickLblPos val="nextTo"/>
        <c:crossAx val="31914564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Kostenstijging (%), t.o.v.</a:t>
            </a:r>
            <a:r>
              <a:rPr lang="en-US" sz="1600" baseline="0"/>
              <a:t> van voorgaand jaar (inclusief)</a:t>
            </a:r>
            <a:endParaRPr lang="en-US" sz="1600"/>
          </a:p>
        </c:rich>
      </c:tx>
      <c:overlay val="0"/>
    </c:title>
    <c:autoTitleDeleted val="0"/>
    <c:plotArea>
      <c:layout>
        <c:manualLayout>
          <c:layoutTarget val="inner"/>
          <c:xMode val="edge"/>
          <c:yMode val="edge"/>
          <c:x val="0.25966090321184077"/>
          <c:y val="0.17619529266158804"/>
          <c:w val="0.73955255593050873"/>
          <c:h val="0.77160554197229014"/>
        </c:manualLayout>
      </c:layout>
      <c:barChart>
        <c:barDir val="bar"/>
        <c:grouping val="clustered"/>
        <c:varyColors val="0"/>
        <c:ser>
          <c:idx val="0"/>
          <c:order val="0"/>
          <c:tx>
            <c:strRef>
              <c:f>Prijsindex!$B$48</c:f>
              <c:strCache>
                <c:ptCount val="1"/>
                <c:pt idx="0">
                  <c:v>Kostenstijging (%)</c:v>
                </c:pt>
              </c:strCache>
            </c:strRef>
          </c:tx>
          <c:invertIfNegative val="0"/>
          <c:dPt>
            <c:idx val="4"/>
            <c:invertIfNegative val="0"/>
            <c:bubble3D val="0"/>
            <c:spPr>
              <a:solidFill>
                <a:schemeClr val="accent6">
                  <a:lumMod val="75000"/>
                </a:schemeClr>
              </a:solidFill>
            </c:spPr>
            <c:extLst>
              <c:ext xmlns:c16="http://schemas.microsoft.com/office/drawing/2014/chart" uri="{C3380CC4-5D6E-409C-BE32-E72D297353CC}">
                <c16:uniqueId val="{00000001-0420-4422-980F-3671D2630961}"/>
              </c:ext>
            </c:extLst>
          </c:dPt>
          <c:dPt>
            <c:idx val="9"/>
            <c:invertIfNegative val="0"/>
            <c:bubble3D val="0"/>
            <c:extLst>
              <c:ext xmlns:c16="http://schemas.microsoft.com/office/drawing/2014/chart" uri="{C3380CC4-5D6E-409C-BE32-E72D297353CC}">
                <c16:uniqueId val="{00000002-0420-4422-980F-3671D2630961}"/>
              </c:ext>
            </c:extLst>
          </c:dPt>
          <c:dPt>
            <c:idx val="10"/>
            <c:invertIfNegative val="0"/>
            <c:bubble3D val="0"/>
            <c:spPr>
              <a:solidFill>
                <a:schemeClr val="accent1"/>
              </a:solidFill>
            </c:spPr>
            <c:extLst>
              <c:ext xmlns:c16="http://schemas.microsoft.com/office/drawing/2014/chart" uri="{C3380CC4-5D6E-409C-BE32-E72D297353CC}">
                <c16:uniqueId val="{00000004-0420-4422-980F-3671D2630961}"/>
              </c:ext>
            </c:extLst>
          </c:dPt>
          <c:dPt>
            <c:idx val="11"/>
            <c:invertIfNegative val="0"/>
            <c:bubble3D val="0"/>
            <c:spPr>
              <a:solidFill>
                <a:schemeClr val="accent1"/>
              </a:solidFill>
            </c:spPr>
            <c:extLst>
              <c:ext xmlns:c16="http://schemas.microsoft.com/office/drawing/2014/chart" uri="{C3380CC4-5D6E-409C-BE32-E72D297353CC}">
                <c16:uniqueId val="{00000006-0420-4422-980F-3671D2630961}"/>
              </c:ext>
            </c:extLst>
          </c:dPt>
          <c:dPt>
            <c:idx val="12"/>
            <c:invertIfNegative val="0"/>
            <c:bubble3D val="0"/>
            <c:extLst>
              <c:ext xmlns:c16="http://schemas.microsoft.com/office/drawing/2014/chart" uri="{C3380CC4-5D6E-409C-BE32-E72D297353CC}">
                <c16:uniqueId val="{00000007-0420-4422-980F-3671D2630961}"/>
              </c:ext>
            </c:extLst>
          </c:dPt>
          <c:dPt>
            <c:idx val="13"/>
            <c:invertIfNegative val="0"/>
            <c:bubble3D val="0"/>
            <c:spPr>
              <a:solidFill>
                <a:schemeClr val="accent6">
                  <a:lumMod val="75000"/>
                </a:schemeClr>
              </a:solidFill>
            </c:spPr>
            <c:extLst>
              <c:ext xmlns:c16="http://schemas.microsoft.com/office/drawing/2014/chart" uri="{C3380CC4-5D6E-409C-BE32-E72D297353CC}">
                <c16:uniqueId val="{00000009-0420-4422-980F-3671D2630961}"/>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Prijsindex!$A$65:$A$69</c:f>
              <c:strCache>
                <c:ptCount val="5"/>
                <c:pt idx="3">
                  <c:v>2024            .</c:v>
                </c:pt>
                <c:pt idx="4">
                  <c:v>Raming 2025</c:v>
                </c:pt>
              </c:strCache>
            </c:strRef>
          </c:cat>
          <c:val>
            <c:numRef>
              <c:f>Prijsindex!$B$65:$B$69</c:f>
              <c:numCache>
                <c:formatCode>0.0</c:formatCode>
                <c:ptCount val="5"/>
                <c:pt idx="3">
                  <c:v>4.1759999999999877</c:v>
                </c:pt>
                <c:pt idx="4">
                  <c:v>5.0134999999999934</c:v>
                </c:pt>
              </c:numCache>
            </c:numRef>
          </c:val>
          <c:extLst>
            <c:ext xmlns:c16="http://schemas.microsoft.com/office/drawing/2014/chart" uri="{C3380CC4-5D6E-409C-BE32-E72D297353CC}">
              <c16:uniqueId val="{0000000A-0420-4422-980F-3671D2630961}"/>
            </c:ext>
          </c:extLst>
        </c:ser>
        <c:dLbls>
          <c:showLegendKey val="0"/>
          <c:showVal val="0"/>
          <c:showCatName val="0"/>
          <c:showSerName val="0"/>
          <c:showPercent val="0"/>
          <c:showBubbleSize val="0"/>
        </c:dLbls>
        <c:gapWidth val="150"/>
        <c:overlap val="-25"/>
        <c:axId val="319145640"/>
        <c:axId val="1"/>
      </c:barChart>
      <c:catAx>
        <c:axId val="319145640"/>
        <c:scaling>
          <c:orientation val="maxMin"/>
        </c:scaling>
        <c:delete val="0"/>
        <c:axPos val="l"/>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1"/>
        <c:axPos val="t"/>
        <c:numFmt formatCode="General" sourceLinked="1"/>
        <c:majorTickMark val="out"/>
        <c:minorTickMark val="none"/>
        <c:tickLblPos val="nextTo"/>
        <c:crossAx val="31914564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19</xdr:col>
      <xdr:colOff>485775</xdr:colOff>
      <xdr:row>0</xdr:row>
      <xdr:rowOff>104775</xdr:rowOff>
    </xdr:from>
    <xdr:to>
      <xdr:col>27</xdr:col>
      <xdr:colOff>514350</xdr:colOff>
      <xdr:row>20</xdr:row>
      <xdr:rowOff>152400</xdr:rowOff>
    </xdr:to>
    <xdr:graphicFrame macro="">
      <xdr:nvGraphicFramePr>
        <xdr:cNvPr id="1036" name="Grafiek 1">
          <a:extLst>
            <a:ext uri="{FF2B5EF4-FFF2-40B4-BE49-F238E27FC236}">
              <a16:creationId xmlns:a16="http://schemas.microsoft.com/office/drawing/2014/main" id="{2BDD4200-BF7B-4666-A78C-4F82AA0BE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43</xdr:row>
      <xdr:rowOff>57150</xdr:rowOff>
    </xdr:from>
    <xdr:to>
      <xdr:col>5</xdr:col>
      <xdr:colOff>403225</xdr:colOff>
      <xdr:row>53</xdr:row>
      <xdr:rowOff>85725</xdr:rowOff>
    </xdr:to>
    <xdr:graphicFrame macro="">
      <xdr:nvGraphicFramePr>
        <xdr:cNvPr id="2082" name="Grafiek 2">
          <a:extLst>
            <a:ext uri="{FF2B5EF4-FFF2-40B4-BE49-F238E27FC236}">
              <a16:creationId xmlns:a16="http://schemas.microsoft.com/office/drawing/2014/main" id="{FDCCDE8F-8F13-4995-8079-1655BD4D51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142875</xdr:colOff>
      <xdr:row>11</xdr:row>
      <xdr:rowOff>104775</xdr:rowOff>
    </xdr:from>
    <xdr:to>
      <xdr:col>13</xdr:col>
      <xdr:colOff>438150</xdr:colOff>
      <xdr:row>13</xdr:row>
      <xdr:rowOff>85725</xdr:rowOff>
    </xdr:to>
    <xdr:sp macro="" textlink="">
      <xdr:nvSpPr>
        <xdr:cNvPr id="4" name="PIJL-LINKS 3">
          <a:extLst>
            <a:ext uri="{FF2B5EF4-FFF2-40B4-BE49-F238E27FC236}">
              <a16:creationId xmlns:a16="http://schemas.microsoft.com/office/drawing/2014/main" id="{C989BB3C-CB6C-40FB-A97F-353798E62494}"/>
            </a:ext>
          </a:extLst>
        </xdr:cNvPr>
        <xdr:cNvSpPr/>
      </xdr:nvSpPr>
      <xdr:spPr>
        <a:xfrm>
          <a:off x="10734675" y="2295525"/>
          <a:ext cx="904875" cy="38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1</xdr:col>
      <xdr:colOff>123825</xdr:colOff>
      <xdr:row>13</xdr:row>
      <xdr:rowOff>85725</xdr:rowOff>
    </xdr:from>
    <xdr:to>
      <xdr:col>1</xdr:col>
      <xdr:colOff>257175</xdr:colOff>
      <xdr:row>14</xdr:row>
      <xdr:rowOff>133350</xdr:rowOff>
    </xdr:to>
    <xdr:sp macro="" textlink="">
      <xdr:nvSpPr>
        <xdr:cNvPr id="2" name="PIJL-OMHOOG 1">
          <a:extLst>
            <a:ext uri="{FF2B5EF4-FFF2-40B4-BE49-F238E27FC236}">
              <a16:creationId xmlns:a16="http://schemas.microsoft.com/office/drawing/2014/main" id="{1C317B61-A843-43DD-80BE-4CD830EF2CF0}"/>
            </a:ext>
          </a:extLst>
        </xdr:cNvPr>
        <xdr:cNvSpPr/>
      </xdr:nvSpPr>
      <xdr:spPr>
        <a:xfrm>
          <a:off x="1676400" y="2676525"/>
          <a:ext cx="133350" cy="2381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12</xdr:col>
      <xdr:colOff>142875</xdr:colOff>
      <xdr:row>27</xdr:row>
      <xdr:rowOff>104775</xdr:rowOff>
    </xdr:from>
    <xdr:to>
      <xdr:col>13</xdr:col>
      <xdr:colOff>438150</xdr:colOff>
      <xdr:row>29</xdr:row>
      <xdr:rowOff>85725</xdr:rowOff>
    </xdr:to>
    <xdr:sp macro="" textlink="">
      <xdr:nvSpPr>
        <xdr:cNvPr id="7" name="PIJL-LINKS 3">
          <a:extLst>
            <a:ext uri="{FF2B5EF4-FFF2-40B4-BE49-F238E27FC236}">
              <a16:creationId xmlns:a16="http://schemas.microsoft.com/office/drawing/2014/main" id="{93BE0FDC-4B37-4554-8FAC-5A9BAA194628}"/>
            </a:ext>
          </a:extLst>
        </xdr:cNvPr>
        <xdr:cNvSpPr/>
      </xdr:nvSpPr>
      <xdr:spPr>
        <a:xfrm>
          <a:off x="10734675" y="2295525"/>
          <a:ext cx="904875" cy="38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1</xdr:col>
      <xdr:colOff>123825</xdr:colOff>
      <xdr:row>29</xdr:row>
      <xdr:rowOff>85725</xdr:rowOff>
    </xdr:from>
    <xdr:to>
      <xdr:col>1</xdr:col>
      <xdr:colOff>257175</xdr:colOff>
      <xdr:row>30</xdr:row>
      <xdr:rowOff>133350</xdr:rowOff>
    </xdr:to>
    <xdr:sp macro="" textlink="">
      <xdr:nvSpPr>
        <xdr:cNvPr id="8" name="PIJL-OMHOOG 1">
          <a:extLst>
            <a:ext uri="{FF2B5EF4-FFF2-40B4-BE49-F238E27FC236}">
              <a16:creationId xmlns:a16="http://schemas.microsoft.com/office/drawing/2014/main" id="{3D9741CB-0AB9-432F-B854-510AA9B50EA1}"/>
            </a:ext>
          </a:extLst>
        </xdr:cNvPr>
        <xdr:cNvSpPr/>
      </xdr:nvSpPr>
      <xdr:spPr>
        <a:xfrm>
          <a:off x="1676400" y="2676525"/>
          <a:ext cx="133350" cy="2381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clientData/>
  </xdr:twoCellAnchor>
  <xdr:twoCellAnchor>
    <xdr:from>
      <xdr:col>0</xdr:col>
      <xdr:colOff>0</xdr:colOff>
      <xdr:row>58</xdr:row>
      <xdr:rowOff>66675</xdr:rowOff>
    </xdr:from>
    <xdr:to>
      <xdr:col>5</xdr:col>
      <xdr:colOff>396875</xdr:colOff>
      <xdr:row>70</xdr:row>
      <xdr:rowOff>123825</xdr:rowOff>
    </xdr:to>
    <xdr:graphicFrame macro="">
      <xdr:nvGraphicFramePr>
        <xdr:cNvPr id="3" name="Grafiek 2">
          <a:extLst>
            <a:ext uri="{FF2B5EF4-FFF2-40B4-BE49-F238E27FC236}">
              <a16:creationId xmlns:a16="http://schemas.microsoft.com/office/drawing/2014/main" id="{C84C50AB-1984-4156-B141-34B8760A1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R46"/>
  <sheetViews>
    <sheetView topLeftCell="D1" workbookViewId="0">
      <selection activeCell="Q14" sqref="Q14"/>
    </sheetView>
  </sheetViews>
  <sheetFormatPr defaultRowHeight="15" x14ac:dyDescent="0.25"/>
  <cols>
    <col min="1" max="1" width="18.7109375" bestFit="1" customWidth="1"/>
    <col min="3" max="6" width="9.7109375" customWidth="1"/>
    <col min="7" max="8" width="12.7109375" customWidth="1"/>
  </cols>
  <sheetData>
    <row r="1" spans="1:18" x14ac:dyDescent="0.25">
      <c r="A1" s="122" t="s">
        <v>0</v>
      </c>
      <c r="B1" s="123" t="s">
        <v>1</v>
      </c>
      <c r="C1" s="124"/>
      <c r="D1" s="164"/>
      <c r="E1" s="164"/>
      <c r="F1" s="164"/>
      <c r="G1" s="136"/>
      <c r="H1" s="136"/>
      <c r="I1" s="136"/>
      <c r="J1" s="136"/>
      <c r="K1" s="136"/>
      <c r="L1" s="136"/>
      <c r="M1" s="136"/>
      <c r="N1" s="136"/>
      <c r="O1" s="136"/>
      <c r="P1" s="136"/>
      <c r="Q1" s="136"/>
    </row>
    <row r="2" spans="1:18" x14ac:dyDescent="0.25">
      <c r="A2" s="125"/>
      <c r="B2" s="167">
        <v>2010</v>
      </c>
      <c r="C2" s="134">
        <v>2011</v>
      </c>
      <c r="D2" s="134">
        <v>2012</v>
      </c>
      <c r="E2" s="134">
        <v>2013</v>
      </c>
      <c r="F2" s="134">
        <v>2014</v>
      </c>
      <c r="G2" s="244">
        <v>2015</v>
      </c>
      <c r="H2" s="244">
        <v>2016</v>
      </c>
      <c r="I2" s="244">
        <v>2017</v>
      </c>
      <c r="J2" s="244">
        <v>2018</v>
      </c>
      <c r="K2" s="244">
        <v>2019</v>
      </c>
      <c r="L2" s="244">
        <v>2020</v>
      </c>
      <c r="M2" s="244">
        <v>2021</v>
      </c>
      <c r="N2" s="244">
        <v>2022</v>
      </c>
      <c r="O2" s="244">
        <v>2023</v>
      </c>
      <c r="P2" s="244">
        <v>2024</v>
      </c>
      <c r="Q2" s="244">
        <v>2024</v>
      </c>
      <c r="R2" s="179" t="s">
        <v>2</v>
      </c>
    </row>
    <row r="3" spans="1:18" x14ac:dyDescent="0.25">
      <c r="A3" s="126"/>
      <c r="B3" s="168"/>
      <c r="C3" s="135" t="s">
        <v>3</v>
      </c>
      <c r="D3" s="135" t="s">
        <v>4</v>
      </c>
      <c r="E3" s="135" t="s">
        <v>5</v>
      </c>
      <c r="F3" s="135" t="s">
        <v>6</v>
      </c>
      <c r="G3" s="245" t="s">
        <v>7</v>
      </c>
      <c r="H3" s="245" t="s">
        <v>8</v>
      </c>
      <c r="I3" s="245" t="s">
        <v>9</v>
      </c>
      <c r="J3" s="245" t="s">
        <v>10</v>
      </c>
      <c r="K3" s="245" t="s">
        <v>11</v>
      </c>
      <c r="L3" s="245" t="s">
        <v>12</v>
      </c>
      <c r="M3" s="245" t="s">
        <v>13</v>
      </c>
      <c r="N3" s="245" t="s">
        <v>14</v>
      </c>
      <c r="O3" s="245" t="s">
        <v>15</v>
      </c>
      <c r="P3" s="245" t="s">
        <v>16</v>
      </c>
      <c r="Q3" s="245" t="s">
        <v>94</v>
      </c>
      <c r="R3" s="180" t="s">
        <v>17</v>
      </c>
    </row>
    <row r="4" spans="1:18" x14ac:dyDescent="0.25">
      <c r="A4" s="127"/>
      <c r="B4" s="136"/>
      <c r="C4" s="164"/>
      <c r="D4" s="164"/>
      <c r="E4" s="164"/>
      <c r="F4" s="164"/>
      <c r="G4" s="136"/>
      <c r="H4" s="136"/>
      <c r="I4" s="136"/>
      <c r="J4" s="136"/>
      <c r="K4" s="136"/>
      <c r="L4" s="136"/>
      <c r="M4" s="136"/>
      <c r="N4" s="136"/>
      <c r="O4" s="136"/>
      <c r="P4" s="136"/>
      <c r="Q4" s="136"/>
    </row>
    <row r="5" spans="1:18" x14ac:dyDescent="0.25">
      <c r="A5" s="125" t="s">
        <v>18</v>
      </c>
      <c r="B5" s="128"/>
      <c r="C5" s="165"/>
      <c r="D5" s="165"/>
      <c r="E5" s="217"/>
      <c r="F5" s="217"/>
      <c r="G5" s="261"/>
      <c r="H5" s="261"/>
      <c r="I5" s="261"/>
      <c r="J5" s="261"/>
      <c r="K5" s="261"/>
      <c r="L5" s="261"/>
      <c r="M5" s="261"/>
      <c r="N5" s="261"/>
      <c r="O5" s="261">
        <f>'TAA indices'!S7-100</f>
        <v>7</v>
      </c>
      <c r="P5" s="261">
        <f>'TAA indices'!T7-100</f>
        <v>6.0999999999999943</v>
      </c>
      <c r="Q5" s="261">
        <f>'TAA indices'!U7-100</f>
        <v>5.2999999999999972</v>
      </c>
    </row>
    <row r="6" spans="1:18" x14ac:dyDescent="0.25">
      <c r="A6" s="125" t="s">
        <v>19</v>
      </c>
      <c r="B6" s="129"/>
      <c r="C6" s="166"/>
      <c r="D6" s="166"/>
      <c r="E6" s="218"/>
      <c r="F6" s="218"/>
      <c r="G6" s="262"/>
      <c r="H6" s="262"/>
      <c r="I6" s="262"/>
      <c r="J6" s="262"/>
      <c r="K6" s="262"/>
      <c r="L6" s="262"/>
      <c r="M6" s="262"/>
      <c r="N6" s="262"/>
      <c r="O6" s="262">
        <f>'TAA indices'!S8-100</f>
        <v>4.4000000000000057</v>
      </c>
      <c r="P6" s="262">
        <f>'TAA indices'!T8-100</f>
        <v>4.2999999999999972</v>
      </c>
      <c r="Q6" s="262">
        <f>'TAA indices'!U8-100</f>
        <v>4.2999999999999972</v>
      </c>
    </row>
    <row r="7" spans="1:18" x14ac:dyDescent="0.25">
      <c r="A7" s="125" t="s">
        <v>20</v>
      </c>
      <c r="B7" s="129"/>
      <c r="C7" s="166"/>
      <c r="D7" s="166"/>
      <c r="E7" s="166"/>
      <c r="F7" s="166"/>
      <c r="G7" s="263"/>
      <c r="H7" s="263"/>
      <c r="I7" s="263"/>
      <c r="J7" s="263"/>
      <c r="K7" s="263"/>
      <c r="L7" s="263"/>
      <c r="M7" s="263"/>
      <c r="N7" s="263"/>
      <c r="O7" s="263">
        <f>'TAA indices'!S9-100</f>
        <v>7.0999999999999943</v>
      </c>
      <c r="P7" s="263">
        <f>'TAA indices'!T9-100</f>
        <v>6.0999999999999943</v>
      </c>
      <c r="Q7" s="263">
        <f>'TAA indices'!U9-100</f>
        <v>5.2999999999999972</v>
      </c>
    </row>
    <row r="8" spans="1:18" x14ac:dyDescent="0.25">
      <c r="A8" s="126" t="s">
        <v>21</v>
      </c>
      <c r="B8" s="236"/>
      <c r="C8" s="237"/>
      <c r="D8" s="238"/>
      <c r="E8" s="238"/>
      <c r="F8" s="238"/>
      <c r="G8" s="264"/>
      <c r="H8" s="264"/>
      <c r="I8" s="264"/>
      <c r="J8" s="264"/>
      <c r="K8" s="264"/>
      <c r="L8" s="264"/>
      <c r="M8" s="264"/>
      <c r="N8" s="264"/>
      <c r="O8" s="264"/>
      <c r="P8" s="264"/>
      <c r="Q8" s="264"/>
    </row>
    <row r="9" spans="1:18" x14ac:dyDescent="0.25">
      <c r="A9" s="147"/>
      <c r="B9" s="130"/>
      <c r="C9" s="170"/>
      <c r="D9" s="118"/>
      <c r="E9" s="219"/>
      <c r="F9" s="118"/>
      <c r="G9" s="265"/>
      <c r="H9" s="239"/>
      <c r="I9" s="239"/>
      <c r="J9" s="239"/>
      <c r="K9" s="239"/>
      <c r="L9" s="239"/>
      <c r="M9" s="239"/>
      <c r="N9" s="239"/>
      <c r="O9" s="239"/>
      <c r="P9" s="239"/>
      <c r="Q9" s="239"/>
    </row>
    <row r="10" spans="1:18" x14ac:dyDescent="0.25">
      <c r="A10" s="147"/>
      <c r="B10" s="130"/>
      <c r="C10" s="170"/>
      <c r="D10" s="118"/>
      <c r="E10" s="235"/>
      <c r="F10" s="118"/>
      <c r="G10" s="266"/>
      <c r="H10" s="240"/>
      <c r="I10" s="240"/>
      <c r="J10" s="240"/>
      <c r="K10" s="240"/>
      <c r="L10" s="240"/>
      <c r="M10" s="240"/>
      <c r="N10" s="240"/>
      <c r="O10" s="240"/>
      <c r="P10" s="240"/>
      <c r="Q10" s="240"/>
    </row>
    <row r="11" spans="1:18" x14ac:dyDescent="0.25">
      <c r="A11" s="146"/>
      <c r="B11" s="131"/>
      <c r="C11" s="171"/>
      <c r="D11" s="119"/>
      <c r="E11" s="220"/>
      <c r="F11" s="119"/>
      <c r="G11" s="267"/>
      <c r="H11" s="241"/>
      <c r="I11" s="241"/>
      <c r="J11" s="241"/>
      <c r="K11" s="241"/>
      <c r="L11" s="241"/>
      <c r="M11" s="241"/>
      <c r="N11" s="241"/>
      <c r="O11" s="241"/>
      <c r="P11" s="241"/>
      <c r="Q11" s="241"/>
    </row>
    <row r="12" spans="1:18" x14ac:dyDescent="0.25">
      <c r="A12" s="139" t="s">
        <v>21</v>
      </c>
      <c r="B12" s="132"/>
      <c r="C12" s="120"/>
      <c r="D12" s="169"/>
      <c r="E12" s="221"/>
      <c r="F12" s="234"/>
      <c r="G12" s="268"/>
      <c r="H12" s="268"/>
      <c r="I12" s="268"/>
      <c r="J12" s="268"/>
      <c r="K12" s="268"/>
      <c r="L12" s="268"/>
      <c r="M12" s="268"/>
      <c r="N12" s="268"/>
      <c r="O12" s="268">
        <f>'TAA indices'!S21-100</f>
        <v>6.0999999999999943</v>
      </c>
      <c r="P12" s="268">
        <f>'TAA indices'!T21-100</f>
        <v>5.4000000000000057</v>
      </c>
      <c r="Q12" s="268">
        <f>'TAA indices'!U21-100</f>
        <v>4.9000000000000057</v>
      </c>
    </row>
    <row r="13" spans="1:18" x14ac:dyDescent="0.25">
      <c r="B13" s="133"/>
      <c r="C13" s="121"/>
      <c r="D13" s="173"/>
      <c r="E13" s="222"/>
      <c r="F13" s="279"/>
      <c r="G13" s="280"/>
      <c r="H13" s="280"/>
      <c r="I13" s="281"/>
      <c r="J13" s="281"/>
      <c r="K13" s="281"/>
      <c r="L13" s="281"/>
      <c r="M13" s="281"/>
      <c r="N13" s="281"/>
      <c r="O13" s="281"/>
      <c r="P13" s="281"/>
      <c r="Q13" s="281"/>
    </row>
    <row r="14" spans="1:18" x14ac:dyDescent="0.25">
      <c r="A14" t="s">
        <v>22</v>
      </c>
      <c r="B14" s="133"/>
      <c r="C14" s="121">
        <f>'TAA indices'!G23-100</f>
        <v>-100</v>
      </c>
      <c r="D14" s="172">
        <f>'TAA indices'!H23-100</f>
        <v>-100</v>
      </c>
      <c r="E14" s="223">
        <f>'TAA indices'!I23-100</f>
        <v>0.91722699999999691</v>
      </c>
      <c r="F14" s="255">
        <f>'TAA indices'!J23-100</f>
        <v>-0.13277799999998763</v>
      </c>
      <c r="G14" s="269">
        <f>'TAA indices'!K23-100</f>
        <v>5.4052499999997394E-2</v>
      </c>
      <c r="H14" s="269">
        <f>'TAA indices'!L23-100</f>
        <v>0.10726600000000985</v>
      </c>
      <c r="I14" s="269">
        <f>'TAA indices'!M23-100</f>
        <v>0.67070400000001484</v>
      </c>
      <c r="J14" s="269">
        <f>'TAA indices'!N23-100</f>
        <v>2.623467500000018</v>
      </c>
      <c r="K14" s="293">
        <f>'TAA indices'!O23-100</f>
        <v>-100</v>
      </c>
      <c r="L14" s="293">
        <f>'TAA indices'!P24-100</f>
        <v>-100</v>
      </c>
      <c r="M14" s="293">
        <f>'TAA indices'!Q23-100</f>
        <v>-100</v>
      </c>
      <c r="N14" s="293">
        <f>'TAA indices'!R23-100</f>
        <v>-100</v>
      </c>
      <c r="O14" s="293">
        <f>'TAA indices'!S23-100</f>
        <v>5.6864999999999952</v>
      </c>
      <c r="P14" s="293">
        <f>'TAA indices'!T23-100</f>
        <v>5.1620000000000061</v>
      </c>
      <c r="Q14" s="293">
        <f>'TAA indices'!U23-100</f>
        <v>4.7769999999999868</v>
      </c>
    </row>
    <row r="15" spans="1:18" x14ac:dyDescent="0.25">
      <c r="A15" s="9" t="s">
        <v>23</v>
      </c>
      <c r="B15" s="9"/>
      <c r="C15" s="9"/>
      <c r="D15" s="9"/>
      <c r="E15" s="9"/>
      <c r="F15" s="9"/>
      <c r="G15" s="9"/>
      <c r="H15" s="9"/>
      <c r="I15" s="9"/>
      <c r="J15" s="9"/>
      <c r="K15" s="278"/>
      <c r="L15" s="278"/>
      <c r="M15" s="278"/>
      <c r="N15" s="278"/>
      <c r="O15" s="278"/>
      <c r="P15" s="278"/>
      <c r="Q15" s="278"/>
    </row>
    <row r="16" spans="1:18" x14ac:dyDescent="0.25">
      <c r="A16" s="9"/>
      <c r="B16" s="9"/>
      <c r="C16" s="9"/>
      <c r="D16" s="9"/>
      <c r="E16" s="9"/>
      <c r="F16" s="9"/>
      <c r="G16" s="9"/>
      <c r="H16" s="9"/>
      <c r="I16" s="9"/>
      <c r="J16" s="9"/>
      <c r="K16" s="278"/>
      <c r="L16" s="278"/>
      <c r="M16" s="278"/>
      <c r="N16" s="278"/>
      <c r="O16" s="278"/>
      <c r="P16" s="278"/>
      <c r="Q16" s="278"/>
    </row>
    <row r="17" spans="1:17" x14ac:dyDescent="0.25">
      <c r="A17" s="122" t="s">
        <v>0</v>
      </c>
      <c r="B17" s="123" t="s">
        <v>1</v>
      </c>
      <c r="C17" s="124"/>
      <c r="D17" s="164"/>
      <c r="E17" s="164"/>
      <c r="F17" s="164"/>
      <c r="G17" s="136"/>
      <c r="H17" s="136"/>
      <c r="I17" s="136"/>
      <c r="J17" s="136"/>
      <c r="K17" s="136"/>
      <c r="L17" s="136"/>
      <c r="M17" s="136"/>
      <c r="N17" s="136"/>
      <c r="O17" s="136"/>
      <c r="P17" s="136"/>
      <c r="Q17" s="136"/>
    </row>
    <row r="18" spans="1:17" x14ac:dyDescent="0.25">
      <c r="A18" s="125"/>
      <c r="B18" s="167">
        <v>2010</v>
      </c>
      <c r="C18" s="134">
        <v>2011</v>
      </c>
      <c r="D18" s="134">
        <v>2012</v>
      </c>
      <c r="E18" s="134">
        <v>2013</v>
      </c>
      <c r="F18" s="134">
        <v>2014</v>
      </c>
      <c r="G18" s="244">
        <v>2015</v>
      </c>
      <c r="H18" s="244">
        <v>2016</v>
      </c>
      <c r="I18" s="244">
        <v>2017</v>
      </c>
      <c r="J18" s="244">
        <v>2018</v>
      </c>
      <c r="K18" s="244">
        <v>2019</v>
      </c>
      <c r="L18" s="244">
        <v>2020</v>
      </c>
      <c r="M18" s="244">
        <v>2021</v>
      </c>
      <c r="N18" s="244">
        <v>2022</v>
      </c>
      <c r="O18" s="244">
        <v>2023</v>
      </c>
      <c r="P18" s="244">
        <v>2024</v>
      </c>
      <c r="Q18" s="244">
        <v>2025</v>
      </c>
    </row>
    <row r="19" spans="1:17" x14ac:dyDescent="0.25">
      <c r="A19" s="126"/>
      <c r="B19" s="168"/>
      <c r="C19" s="135" t="s">
        <v>3</v>
      </c>
      <c r="D19" s="135" t="s">
        <v>4</v>
      </c>
      <c r="E19" s="135" t="s">
        <v>5</v>
      </c>
      <c r="F19" s="135" t="s">
        <v>6</v>
      </c>
      <c r="G19" s="245" t="s">
        <v>7</v>
      </c>
      <c r="H19" s="245" t="s">
        <v>8</v>
      </c>
      <c r="I19" s="245" t="s">
        <v>9</v>
      </c>
      <c r="J19" s="245" t="s">
        <v>10</v>
      </c>
      <c r="K19" s="245" t="s">
        <v>11</v>
      </c>
      <c r="L19" s="245" t="s">
        <v>12</v>
      </c>
      <c r="M19" s="245" t="s">
        <v>13</v>
      </c>
      <c r="N19" s="245" t="s">
        <v>14</v>
      </c>
      <c r="O19" s="245" t="s">
        <v>15</v>
      </c>
      <c r="P19" s="245" t="s">
        <v>16</v>
      </c>
      <c r="Q19" s="245" t="s">
        <v>94</v>
      </c>
    </row>
    <row r="20" spans="1:17" x14ac:dyDescent="0.25">
      <c r="A20" s="127"/>
      <c r="B20" s="136"/>
      <c r="C20" s="164"/>
      <c r="D20" s="164"/>
      <c r="E20" s="164"/>
      <c r="F20" s="164"/>
      <c r="G20" s="136"/>
      <c r="H20" s="136"/>
      <c r="I20" s="136"/>
      <c r="J20" s="136"/>
      <c r="K20" s="136"/>
      <c r="L20" s="136"/>
      <c r="M20" s="136"/>
      <c r="N20" s="136"/>
      <c r="O20" s="136"/>
      <c r="P20" s="136"/>
      <c r="Q20" s="136"/>
    </row>
    <row r="21" spans="1:17" x14ac:dyDescent="0.25">
      <c r="A21" s="125" t="s">
        <v>18</v>
      </c>
      <c r="B21" s="128"/>
      <c r="C21" s="165"/>
      <c r="D21" s="165"/>
      <c r="E21" s="217"/>
      <c r="F21" s="217"/>
      <c r="G21" s="217"/>
      <c r="H21" s="217"/>
      <c r="I21" s="217"/>
      <c r="J21" s="217"/>
      <c r="K21" s="217"/>
      <c r="L21" s="217"/>
      <c r="M21" s="217"/>
      <c r="N21" s="217"/>
      <c r="O21" s="217">
        <f>'TAA indices'!S33-100</f>
        <v>2.4000000000000057</v>
      </c>
      <c r="P21" s="217">
        <f>'TAA indices'!T33-100</f>
        <v>5.7000000000000028</v>
      </c>
      <c r="Q21" s="217">
        <f>'TAA indices'!U33-100</f>
        <v>5.4000000000000057</v>
      </c>
    </row>
    <row r="22" spans="1:17" x14ac:dyDescent="0.25">
      <c r="A22" s="125" t="s">
        <v>19</v>
      </c>
      <c r="B22" s="129"/>
      <c r="C22" s="166"/>
      <c r="D22" s="166"/>
      <c r="E22" s="218"/>
      <c r="F22" s="218"/>
      <c r="G22" s="218"/>
      <c r="H22" s="218"/>
      <c r="I22" s="218"/>
      <c r="J22" s="218"/>
      <c r="K22" s="218"/>
      <c r="L22" s="218"/>
      <c r="M22" s="218"/>
      <c r="N22" s="218"/>
      <c r="O22" s="218">
        <f>'TAA indices'!S34-100</f>
        <v>-15.5</v>
      </c>
      <c r="P22" s="218">
        <f>'TAA indices'!T34-100</f>
        <v>2.5999999999999943</v>
      </c>
      <c r="Q22" s="218">
        <f>'TAA indices'!U34-100</f>
        <v>4.7000000000000028</v>
      </c>
    </row>
    <row r="23" spans="1:17" x14ac:dyDescent="0.25">
      <c r="A23" s="125" t="s">
        <v>20</v>
      </c>
      <c r="B23" s="129"/>
      <c r="C23" s="166"/>
      <c r="D23" s="166"/>
      <c r="E23" s="166"/>
      <c r="F23" s="166"/>
      <c r="G23" s="166"/>
      <c r="H23" s="166"/>
      <c r="I23" s="166"/>
      <c r="J23" s="166"/>
      <c r="K23" s="166"/>
      <c r="L23" s="166"/>
      <c r="M23" s="166"/>
      <c r="N23" s="166"/>
      <c r="O23" s="166">
        <f>'TAA indices'!S35-100</f>
        <v>3.2999999999999972</v>
      </c>
      <c r="P23" s="166">
        <f>'TAA indices'!T35-100</f>
        <v>5.7999999999999972</v>
      </c>
      <c r="Q23" s="166">
        <f>'TAA indices'!U35-100</f>
        <v>5.4000000000000057</v>
      </c>
    </row>
    <row r="24" spans="1:17" x14ac:dyDescent="0.25">
      <c r="A24" s="126" t="s">
        <v>21</v>
      </c>
      <c r="B24" s="236"/>
      <c r="C24" s="237"/>
      <c r="D24" s="238"/>
      <c r="E24" s="238"/>
      <c r="F24" s="238"/>
      <c r="G24" s="238"/>
      <c r="H24" s="238"/>
      <c r="I24" s="238"/>
      <c r="J24" s="238"/>
      <c r="K24" s="238"/>
      <c r="L24" s="238"/>
      <c r="M24" s="238"/>
      <c r="N24" s="238"/>
      <c r="O24" s="238"/>
      <c r="P24" s="238"/>
      <c r="Q24" s="238"/>
    </row>
    <row r="25" spans="1:17" x14ac:dyDescent="0.25">
      <c r="A25" s="147"/>
      <c r="B25" s="130"/>
      <c r="C25" s="170"/>
      <c r="D25" s="118"/>
      <c r="E25" s="219"/>
      <c r="F25" s="219"/>
      <c r="G25" s="219"/>
      <c r="H25" s="219"/>
      <c r="I25" s="219"/>
      <c r="J25" s="219"/>
      <c r="K25" s="219"/>
      <c r="L25" s="219"/>
      <c r="M25" s="219"/>
      <c r="N25" s="219"/>
      <c r="O25" s="219"/>
      <c r="P25" s="219"/>
      <c r="Q25" s="219"/>
    </row>
    <row r="26" spans="1:17" x14ac:dyDescent="0.25">
      <c r="A26" s="147"/>
      <c r="B26" s="130"/>
      <c r="C26" s="170"/>
      <c r="D26" s="118"/>
      <c r="E26" s="235"/>
      <c r="F26" s="235"/>
      <c r="G26" s="235"/>
      <c r="H26" s="235"/>
      <c r="I26" s="235"/>
      <c r="J26" s="235"/>
      <c r="K26" s="235"/>
      <c r="L26" s="235"/>
      <c r="M26" s="235"/>
      <c r="N26" s="235"/>
      <c r="O26" s="235"/>
      <c r="P26" s="235"/>
      <c r="Q26" s="235"/>
    </row>
    <row r="27" spans="1:17" x14ac:dyDescent="0.25">
      <c r="A27" s="146"/>
      <c r="B27" s="131"/>
      <c r="C27" s="171"/>
      <c r="D27" s="119"/>
      <c r="E27" s="220"/>
      <c r="F27" s="220"/>
      <c r="G27" s="220"/>
      <c r="H27" s="220"/>
      <c r="I27" s="220"/>
      <c r="J27" s="220"/>
      <c r="K27" s="220"/>
      <c r="L27" s="220"/>
      <c r="M27" s="220"/>
      <c r="N27" s="220"/>
      <c r="O27" s="220"/>
      <c r="P27" s="220"/>
      <c r="Q27" s="220"/>
    </row>
    <row r="28" spans="1:17" x14ac:dyDescent="0.25">
      <c r="A28" s="139" t="s">
        <v>21</v>
      </c>
      <c r="B28" s="132"/>
      <c r="C28" s="120"/>
      <c r="D28" s="169"/>
      <c r="E28" s="221"/>
      <c r="F28" s="221"/>
      <c r="G28" s="221"/>
      <c r="H28" s="221"/>
      <c r="I28" s="221"/>
      <c r="J28" s="221"/>
      <c r="K28" s="221"/>
      <c r="L28" s="221"/>
      <c r="M28" s="221"/>
      <c r="N28" s="221"/>
      <c r="O28" s="221">
        <f>'TAA indices'!S47-100</f>
        <v>-0.79999999999999716</v>
      </c>
      <c r="P28" s="221">
        <f>'TAA indices'!T47-100</f>
        <v>4.9000000000000057</v>
      </c>
      <c r="Q28" s="221">
        <f>'TAA indices'!U47-100</f>
        <v>5</v>
      </c>
    </row>
    <row r="29" spans="1:17" x14ac:dyDescent="0.25">
      <c r="B29" s="133"/>
      <c r="C29" s="121"/>
      <c r="D29" s="173"/>
      <c r="E29" s="222"/>
      <c r="F29" s="222"/>
      <c r="G29" s="222"/>
      <c r="H29" s="222"/>
      <c r="I29" s="222"/>
      <c r="J29" s="222"/>
      <c r="K29" s="222"/>
      <c r="L29" s="222"/>
      <c r="M29" s="222"/>
      <c r="N29" s="222"/>
      <c r="O29" s="222"/>
      <c r="P29" s="222"/>
      <c r="Q29" s="298"/>
    </row>
    <row r="30" spans="1:17" x14ac:dyDescent="0.25">
      <c r="A30" t="s">
        <v>22</v>
      </c>
      <c r="B30" s="133"/>
      <c r="C30" s="121">
        <f>'TAA indices'!G39-100</f>
        <v>-100</v>
      </c>
      <c r="D30" s="172">
        <f>'TAA indices'!H39-100</f>
        <v>-100</v>
      </c>
      <c r="E30" s="223">
        <f>'TAA indices'!I49-100</f>
        <v>0.91722699999999691</v>
      </c>
      <c r="F30" s="223">
        <f>'TAA indices'!J49-100</f>
        <v>-0.13277799999998763</v>
      </c>
      <c r="G30" s="223">
        <f>'TAA indices'!K49-100</f>
        <v>5.4052499999997394E-2</v>
      </c>
      <c r="H30" s="223">
        <f>'TAA indices'!L49-100</f>
        <v>0.10726600000000985</v>
      </c>
      <c r="I30" s="223">
        <f>'TAA indices'!M49-100</f>
        <v>0.67070400000001484</v>
      </c>
      <c r="J30" s="223">
        <f>'TAA indices'!N49-100</f>
        <v>2.623467500000018</v>
      </c>
      <c r="K30" s="223">
        <f>'TAA indices'!O49-100</f>
        <v>-100</v>
      </c>
      <c r="L30" s="223">
        <f>'TAA indices'!P49-100</f>
        <v>-100</v>
      </c>
      <c r="M30" s="223">
        <f>'TAA indices'!Q49-100</f>
        <v>-100</v>
      </c>
      <c r="N30" s="223">
        <f>'TAA indices'!R49-100</f>
        <v>-100</v>
      </c>
      <c r="O30" s="223">
        <f>'TAA indices'!S49-100</f>
        <v>-6.0859999999999985</v>
      </c>
      <c r="P30" s="223">
        <f>'TAA indices'!T49-100</f>
        <v>4.1759999999999877</v>
      </c>
      <c r="Q30" s="223">
        <f>'TAA indices'!U49-100</f>
        <v>5.0134999999999934</v>
      </c>
    </row>
    <row r="31" spans="1:17" x14ac:dyDescent="0.25">
      <c r="A31" s="9" t="s">
        <v>24</v>
      </c>
      <c r="B31" s="9"/>
      <c r="C31" s="9"/>
      <c r="D31" s="9"/>
      <c r="E31" s="9"/>
      <c r="F31" s="9"/>
      <c r="G31" s="9"/>
      <c r="H31" s="9"/>
      <c r="I31" s="9"/>
      <c r="J31" s="9"/>
      <c r="K31" s="278"/>
      <c r="L31" s="278"/>
      <c r="M31" s="278"/>
      <c r="N31" s="278"/>
      <c r="O31" s="278"/>
      <c r="P31" s="278"/>
      <c r="Q31" s="278"/>
    </row>
    <row r="32" spans="1:17" x14ac:dyDescent="0.25">
      <c r="A32" s="9"/>
      <c r="B32" s="9"/>
      <c r="C32" s="9"/>
      <c r="D32" s="9"/>
      <c r="E32" s="9"/>
      <c r="F32" s="9"/>
      <c r="G32" s="9"/>
      <c r="H32" s="9"/>
      <c r="I32" s="9"/>
      <c r="J32" s="9"/>
      <c r="K32" s="278"/>
      <c r="L32" s="278"/>
      <c r="M32" s="278"/>
      <c r="N32" s="278"/>
      <c r="O32" s="278"/>
      <c r="P32" s="278"/>
      <c r="Q32" s="278"/>
    </row>
    <row r="33" spans="1:17" x14ac:dyDescent="0.25">
      <c r="A33" s="9"/>
      <c r="B33" s="9"/>
      <c r="C33" s="9"/>
      <c r="D33" s="9"/>
      <c r="E33" s="9"/>
      <c r="F33" s="9"/>
      <c r="G33" s="9"/>
      <c r="H33" s="9"/>
      <c r="I33" s="9"/>
      <c r="J33" s="9"/>
      <c r="K33" s="278"/>
      <c r="L33" s="278"/>
      <c r="M33" s="278"/>
      <c r="N33" s="278"/>
      <c r="O33" s="278"/>
      <c r="P33" s="278"/>
      <c r="Q33" s="278"/>
    </row>
    <row r="34" spans="1:17" x14ac:dyDescent="0.25">
      <c r="A34" s="9"/>
      <c r="B34" s="9"/>
      <c r="C34" s="9"/>
      <c r="D34" s="9"/>
      <c r="E34" s="9"/>
      <c r="F34" s="9"/>
      <c r="G34" s="9"/>
      <c r="H34" s="9"/>
      <c r="I34" s="9"/>
      <c r="J34" s="9"/>
      <c r="K34" s="278"/>
      <c r="L34" s="278"/>
      <c r="M34" s="278"/>
      <c r="N34" s="278"/>
      <c r="O34" s="278"/>
      <c r="P34" s="278"/>
      <c r="Q34" s="278"/>
    </row>
    <row r="35" spans="1:17" x14ac:dyDescent="0.25">
      <c r="A35" s="9"/>
      <c r="B35" s="9"/>
      <c r="C35" s="9"/>
      <c r="D35" s="9"/>
      <c r="E35" s="9"/>
      <c r="F35" s="9"/>
      <c r="G35" s="9"/>
      <c r="H35" s="9"/>
      <c r="I35" s="9"/>
      <c r="J35" s="9"/>
      <c r="K35" s="278"/>
      <c r="L35" s="278"/>
      <c r="M35" s="278"/>
      <c r="N35" s="278"/>
      <c r="O35" s="278"/>
      <c r="P35" s="278"/>
      <c r="Q35" s="278"/>
    </row>
    <row r="36" spans="1:17" x14ac:dyDescent="0.25">
      <c r="A36" s="9"/>
      <c r="B36" s="9"/>
      <c r="C36" s="9"/>
      <c r="D36" s="9"/>
      <c r="E36" s="9"/>
      <c r="F36" s="9"/>
      <c r="G36" s="9"/>
      <c r="H36" s="9"/>
      <c r="I36" s="9"/>
      <c r="J36" s="9"/>
      <c r="K36" s="278"/>
      <c r="L36" s="278"/>
      <c r="M36" s="278"/>
      <c r="N36" s="278"/>
      <c r="O36" s="278"/>
      <c r="P36" s="278"/>
      <c r="Q36" s="278"/>
    </row>
    <row r="37" spans="1:17" x14ac:dyDescent="0.25">
      <c r="A37" s="9"/>
      <c r="B37" s="9"/>
      <c r="C37" s="9"/>
      <c r="D37" s="9"/>
      <c r="E37" s="9"/>
      <c r="F37" s="9"/>
      <c r="G37" s="9"/>
      <c r="H37" s="9"/>
      <c r="I37" s="9"/>
      <c r="J37" s="9"/>
      <c r="K37" s="278"/>
      <c r="L37" s="278"/>
      <c r="M37" s="278"/>
      <c r="N37" s="278"/>
      <c r="O37" s="278"/>
      <c r="P37" s="278"/>
      <c r="Q37" s="278"/>
    </row>
    <row r="38" spans="1:17" x14ac:dyDescent="0.25">
      <c r="A38" s="9"/>
      <c r="B38" s="9"/>
      <c r="C38" s="9"/>
      <c r="D38" s="9"/>
      <c r="E38" s="9"/>
      <c r="F38" s="9"/>
      <c r="G38" s="9"/>
      <c r="H38" s="9"/>
      <c r="I38" s="9"/>
      <c r="J38" s="9"/>
      <c r="K38" s="278"/>
      <c r="L38" s="278"/>
      <c r="M38" s="278"/>
      <c r="N38" s="278"/>
      <c r="O38" s="278"/>
      <c r="P38" s="278"/>
      <c r="Q38" s="278"/>
    </row>
    <row r="39" spans="1:17" x14ac:dyDescent="0.25">
      <c r="A39" s="9"/>
      <c r="B39" s="9"/>
      <c r="C39" s="9"/>
      <c r="D39" s="9"/>
      <c r="E39" s="9"/>
      <c r="F39" s="9"/>
      <c r="G39" s="9"/>
      <c r="H39" s="9"/>
      <c r="I39" s="9"/>
      <c r="J39" s="9"/>
      <c r="K39" s="278"/>
      <c r="L39" s="278"/>
      <c r="M39" s="278"/>
      <c r="N39" s="278"/>
      <c r="O39" s="278"/>
      <c r="P39" s="278"/>
      <c r="Q39" s="278"/>
    </row>
    <row r="40" spans="1:17" x14ac:dyDescent="0.25">
      <c r="A40" s="9"/>
      <c r="B40" s="9"/>
      <c r="C40" s="9"/>
      <c r="D40" s="9"/>
      <c r="E40" s="9"/>
      <c r="F40" s="9"/>
      <c r="G40" s="9"/>
      <c r="H40" s="9"/>
      <c r="I40" s="9"/>
      <c r="J40" s="9"/>
      <c r="K40" s="278"/>
      <c r="L40" s="278"/>
      <c r="M40" s="278"/>
      <c r="N40" s="278"/>
      <c r="O40" s="278"/>
      <c r="P40" s="278"/>
      <c r="Q40" s="278"/>
    </row>
    <row r="41" spans="1:17" x14ac:dyDescent="0.25">
      <c r="A41" s="9"/>
      <c r="B41" s="9"/>
      <c r="C41" s="9"/>
      <c r="D41" s="9"/>
      <c r="E41" s="9"/>
      <c r="F41" s="9"/>
      <c r="G41" s="9"/>
      <c r="H41" s="9"/>
      <c r="I41" s="9"/>
      <c r="J41" s="9"/>
      <c r="K41" s="278"/>
      <c r="L41" s="278"/>
      <c r="M41" s="278"/>
      <c r="N41" s="278"/>
      <c r="O41" s="278"/>
      <c r="P41" s="278"/>
      <c r="Q41" s="278"/>
    </row>
    <row r="42" spans="1:17" x14ac:dyDescent="0.25">
      <c r="A42" s="9"/>
      <c r="B42" s="9"/>
      <c r="C42" s="9"/>
      <c r="D42" s="9"/>
      <c r="E42" s="9"/>
      <c r="F42" s="9"/>
      <c r="G42" s="9"/>
      <c r="H42" s="9"/>
      <c r="I42" s="9"/>
      <c r="J42" s="9"/>
      <c r="K42" s="278"/>
      <c r="L42" s="278"/>
      <c r="M42" s="278"/>
      <c r="N42" s="278"/>
      <c r="O42" s="278"/>
      <c r="P42" s="278"/>
      <c r="Q42" s="278"/>
    </row>
    <row r="43" spans="1:17" x14ac:dyDescent="0.25">
      <c r="A43" s="9"/>
      <c r="B43" s="9"/>
      <c r="C43" s="9"/>
      <c r="D43" s="9"/>
      <c r="E43" s="9"/>
      <c r="F43" s="9"/>
      <c r="G43" s="9"/>
      <c r="H43" s="9"/>
      <c r="I43" s="9"/>
      <c r="J43" s="9"/>
      <c r="K43" s="278"/>
      <c r="L43" s="278"/>
      <c r="M43" s="278"/>
      <c r="N43" s="278"/>
      <c r="O43" s="278"/>
      <c r="P43" s="278"/>
      <c r="Q43" s="278"/>
    </row>
    <row r="44" spans="1:17" x14ac:dyDescent="0.25">
      <c r="A44" s="9"/>
      <c r="B44" s="9"/>
      <c r="C44" s="9"/>
      <c r="D44" s="9"/>
      <c r="E44" s="9"/>
      <c r="F44" s="9"/>
      <c r="G44" s="9"/>
      <c r="H44" s="9"/>
      <c r="I44" s="9"/>
      <c r="J44" s="9"/>
      <c r="K44" s="278"/>
      <c r="L44" s="278"/>
      <c r="M44" s="278"/>
      <c r="N44" s="278"/>
      <c r="O44" s="278"/>
      <c r="P44" s="278"/>
      <c r="Q44" s="278"/>
    </row>
    <row r="45" spans="1:17" x14ac:dyDescent="0.25">
      <c r="A45" s="74"/>
      <c r="B45" s="74"/>
      <c r="C45" s="74"/>
      <c r="D45" s="74"/>
      <c r="E45" s="74"/>
      <c r="F45" s="74"/>
      <c r="G45" s="74"/>
      <c r="H45" s="74"/>
    </row>
    <row r="46" spans="1:17" x14ac:dyDescent="0.25">
      <c r="A46" s="74"/>
      <c r="B46" s="74"/>
      <c r="C46" s="74"/>
      <c r="D46" s="74"/>
      <c r="E46" s="74"/>
      <c r="F46" s="74"/>
      <c r="G46" s="74"/>
      <c r="H46" s="74"/>
    </row>
  </sheetData>
  <phoneticPr fontId="4" type="noConversion"/>
  <pageMargins left="0.31496062992125984"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Z82"/>
  <sheetViews>
    <sheetView topLeftCell="A31" workbookViewId="0">
      <selection activeCell="A73" sqref="A73"/>
    </sheetView>
  </sheetViews>
  <sheetFormatPr defaultColWidth="9.140625" defaultRowHeight="12.75" x14ac:dyDescent="0.2"/>
  <cols>
    <col min="1" max="1" width="24.85546875" style="1" customWidth="1"/>
    <col min="2" max="2" width="5.5703125" style="1" customWidth="1"/>
    <col min="3" max="3" width="10.5703125" style="1" bestFit="1" customWidth="1"/>
    <col min="4" max="4" width="10.140625" style="1" bestFit="1" customWidth="1"/>
    <col min="5" max="5" width="10" style="1" bestFit="1" customWidth="1"/>
    <col min="6" max="6" width="12" style="1" bestFit="1" customWidth="1"/>
    <col min="7" max="7" width="10" style="1" bestFit="1" customWidth="1"/>
    <col min="8" max="16384" width="9.140625" style="1"/>
  </cols>
  <sheetData>
    <row r="1" spans="1:26" x14ac:dyDescent="0.2">
      <c r="A1" s="7" t="s">
        <v>25</v>
      </c>
      <c r="B1" s="8"/>
      <c r="C1" s="8"/>
      <c r="D1" s="8"/>
      <c r="E1" s="8"/>
      <c r="F1" s="8"/>
      <c r="G1" s="8"/>
      <c r="H1" s="8"/>
      <c r="I1" s="8"/>
      <c r="J1" s="8"/>
      <c r="K1" s="8"/>
      <c r="L1" s="8"/>
      <c r="M1" s="8"/>
      <c r="N1" s="8"/>
      <c r="O1" s="8"/>
      <c r="P1" s="8"/>
      <c r="Q1" s="8"/>
      <c r="R1" s="8"/>
      <c r="S1" s="8"/>
      <c r="T1" s="8"/>
      <c r="U1" s="8"/>
      <c r="V1" s="8"/>
      <c r="W1" s="8"/>
      <c r="X1" s="8"/>
      <c r="Y1" s="8"/>
      <c r="Z1" s="8"/>
    </row>
    <row r="2" spans="1:26" x14ac:dyDescent="0.2">
      <c r="A2" s="8"/>
      <c r="B2" s="8"/>
      <c r="C2" s="8"/>
      <c r="D2" s="8"/>
      <c r="E2" s="8"/>
      <c r="F2" s="8"/>
      <c r="G2" s="8"/>
      <c r="H2" s="8"/>
      <c r="I2" s="8"/>
      <c r="J2" s="8"/>
      <c r="K2" s="8"/>
      <c r="L2" s="8"/>
      <c r="M2" s="8"/>
      <c r="N2" s="8"/>
      <c r="O2" s="8"/>
      <c r="P2" s="8"/>
      <c r="Q2" s="8"/>
      <c r="R2" s="8"/>
      <c r="S2" s="8"/>
      <c r="T2" s="8"/>
      <c r="U2" s="8"/>
      <c r="V2" s="8"/>
      <c r="W2" s="8"/>
      <c r="X2" s="8"/>
      <c r="Y2" s="8"/>
      <c r="Z2" s="8"/>
    </row>
    <row r="3" spans="1:26" x14ac:dyDescent="0.2">
      <c r="A3" s="32" t="str">
        <f>Prijsindex!A3</f>
        <v>Activiteit</v>
      </c>
      <c r="B3" s="32" t="str">
        <f>Prijsindex!B3</f>
        <v>%</v>
      </c>
      <c r="C3" s="70" t="str">
        <f>Prijsindex!C3</f>
        <v>Waarvan</v>
      </c>
      <c r="D3" s="70"/>
      <c r="E3" s="70"/>
      <c r="F3" s="70"/>
      <c r="G3" s="70"/>
      <c r="H3" s="8"/>
      <c r="I3" s="8"/>
      <c r="J3" s="8"/>
      <c r="K3" s="8"/>
      <c r="L3" s="8"/>
      <c r="M3" s="8"/>
      <c r="N3" s="8"/>
      <c r="O3" s="8"/>
      <c r="P3" s="8"/>
      <c r="Q3" s="8"/>
      <c r="R3" s="8"/>
      <c r="S3" s="8"/>
      <c r="T3" s="8"/>
      <c r="U3" s="8"/>
      <c r="V3" s="8"/>
      <c r="W3" s="8"/>
      <c r="X3" s="8"/>
      <c r="Y3" s="8"/>
      <c r="Z3" s="8"/>
    </row>
    <row r="4" spans="1:26" x14ac:dyDescent="0.2">
      <c r="A4" s="32"/>
      <c r="B4" s="33"/>
      <c r="C4" s="71" t="str">
        <f>Prijsindex!C4</f>
        <v>(Loods)pers.</v>
      </c>
      <c r="D4" s="71" t="str">
        <f>Prijsindex!D4</f>
        <v>Huisvesting</v>
      </c>
      <c r="E4" s="71" t="str">
        <f>Prijsindex!E4</f>
        <v>Inventaris</v>
      </c>
      <c r="F4" s="71" t="str">
        <f>Prijsindex!F4</f>
        <v>Hulpmiddelen</v>
      </c>
      <c r="G4" s="71" t="str">
        <f>Prijsindex!G4</f>
        <v>Overig</v>
      </c>
      <c r="H4" s="8"/>
      <c r="I4" s="8"/>
      <c r="J4" s="8"/>
      <c r="K4" s="8"/>
      <c r="L4" s="8"/>
      <c r="M4" s="8"/>
      <c r="N4" s="8"/>
      <c r="O4" s="8"/>
      <c r="P4" s="8"/>
      <c r="Q4" s="8"/>
      <c r="R4" s="8"/>
      <c r="S4" s="8"/>
      <c r="T4" s="8"/>
      <c r="U4" s="8"/>
      <c r="V4" s="8"/>
      <c r="W4" s="8"/>
      <c r="X4" s="8"/>
      <c r="Y4" s="8"/>
      <c r="Z4" s="8"/>
    </row>
    <row r="5" spans="1:26" x14ac:dyDescent="0.2">
      <c r="A5" s="32" t="str">
        <f>Prijsindex!A5</f>
        <v>Inslag</v>
      </c>
      <c r="B5" s="33">
        <f>Prijsindex!B5</f>
        <v>0.15</v>
      </c>
      <c r="C5" s="140">
        <f>Prijsindex!C5</f>
        <v>0.54800000000000004</v>
      </c>
      <c r="D5" s="141">
        <f>Prijsindex!D5</f>
        <v>7.5999999999999998E-2</v>
      </c>
      <c r="E5" s="141">
        <f>Prijsindex!E5</f>
        <v>0.121</v>
      </c>
      <c r="F5" s="141">
        <f>Prijsindex!F5</f>
        <v>0.16200000000000001</v>
      </c>
      <c r="G5" s="142">
        <f>Prijsindex!G5</f>
        <v>9.2999999999999999E-2</v>
      </c>
      <c r="H5" s="8"/>
      <c r="I5" s="8"/>
      <c r="J5" s="8"/>
      <c r="K5" s="8"/>
      <c r="L5" s="8"/>
      <c r="M5" s="8"/>
      <c r="N5" s="8"/>
      <c r="O5" s="8"/>
      <c r="P5" s="8"/>
      <c r="Q5" s="8"/>
      <c r="R5" s="8"/>
      <c r="S5" s="8"/>
      <c r="T5" s="8"/>
      <c r="U5" s="8"/>
      <c r="V5" s="8"/>
      <c r="W5" s="8"/>
      <c r="X5" s="8"/>
      <c r="Y5" s="8"/>
      <c r="Z5" s="8"/>
    </row>
    <row r="6" spans="1:26" x14ac:dyDescent="0.2">
      <c r="A6" s="32" t="str">
        <f>Prijsindex!A6</f>
        <v>Opslag</v>
      </c>
      <c r="B6" s="33">
        <f>Prijsindex!B6</f>
        <v>0.45500000000000002</v>
      </c>
      <c r="C6" s="143">
        <f>Prijsindex!C6</f>
        <v>8.6999999999999994E-2</v>
      </c>
      <c r="D6" s="144">
        <f>Prijsindex!D6</f>
        <v>0.66200000000000003</v>
      </c>
      <c r="E6" s="144">
        <f>Prijsindex!E6</f>
        <v>0.10100000000000001</v>
      </c>
      <c r="F6" s="144">
        <f>Prijsindex!F6</f>
        <v>1.2E-2</v>
      </c>
      <c r="G6" s="145">
        <f>Prijsindex!G6</f>
        <v>0.13800000000000001</v>
      </c>
      <c r="H6" s="8"/>
      <c r="I6" s="8"/>
      <c r="J6" s="8"/>
      <c r="K6" s="8"/>
      <c r="L6" s="8"/>
      <c r="M6" s="8"/>
      <c r="N6" s="8"/>
      <c r="O6" s="8"/>
      <c r="P6" s="8"/>
      <c r="Q6" s="8"/>
      <c r="R6" s="8"/>
      <c r="S6" s="8"/>
      <c r="T6" s="8"/>
      <c r="U6" s="8"/>
      <c r="V6" s="8"/>
      <c r="W6" s="8"/>
      <c r="X6" s="8"/>
      <c r="Y6" s="8"/>
      <c r="Z6" s="8"/>
    </row>
    <row r="7" spans="1:26" x14ac:dyDescent="0.2">
      <c r="A7" s="32" t="str">
        <f>Prijsindex!A7</f>
        <v>Uitslag</v>
      </c>
      <c r="B7" s="33">
        <f>Prijsindex!B7</f>
        <v>0.22500000000000001</v>
      </c>
      <c r="C7" s="143">
        <f>Prijsindex!C7</f>
        <v>0.59099999999999997</v>
      </c>
      <c r="D7" s="144">
        <f>Prijsindex!D7</f>
        <v>5.5E-2</v>
      </c>
      <c r="E7" s="144">
        <f>Prijsindex!E7</f>
        <v>0.12</v>
      </c>
      <c r="F7" s="144">
        <f>Prijsindex!F7</f>
        <v>0.154</v>
      </c>
      <c r="G7" s="145">
        <f>Prijsindex!G7</f>
        <v>0.08</v>
      </c>
      <c r="H7" s="8"/>
      <c r="I7" s="8"/>
      <c r="J7" s="8"/>
      <c r="K7" s="8"/>
      <c r="L7" s="8"/>
      <c r="M7" s="8"/>
      <c r="N7" s="8"/>
      <c r="O7" s="8"/>
      <c r="P7" s="8"/>
      <c r="Q7" s="8"/>
      <c r="R7" s="8"/>
      <c r="S7" s="8"/>
      <c r="T7" s="8"/>
      <c r="U7" s="8"/>
      <c r="V7" s="8"/>
      <c r="W7" s="8"/>
      <c r="X7" s="8"/>
      <c r="Y7" s="8"/>
      <c r="Z7" s="8"/>
    </row>
    <row r="8" spans="1:26" x14ac:dyDescent="0.2">
      <c r="A8" s="32" t="str">
        <f>Prijsindex!A8</f>
        <v>Handling</v>
      </c>
      <c r="B8" s="33">
        <f>Prijsindex!B8</f>
        <v>0</v>
      </c>
      <c r="C8" s="143">
        <f>Prijsindex!C8</f>
        <v>0</v>
      </c>
      <c r="D8" s="144">
        <f>Prijsindex!D8</f>
        <v>0</v>
      </c>
      <c r="E8" s="144">
        <f>Prijsindex!E8</f>
        <v>0</v>
      </c>
      <c r="F8" s="144">
        <f>Prijsindex!F8</f>
        <v>0</v>
      </c>
      <c r="G8" s="145">
        <f>Prijsindex!G8</f>
        <v>0</v>
      </c>
      <c r="H8" s="8"/>
      <c r="I8" s="8"/>
      <c r="J8" s="8"/>
      <c r="K8" s="8"/>
      <c r="L8" s="8"/>
      <c r="M8" s="8"/>
      <c r="N8" s="8"/>
      <c r="O8" s="8"/>
      <c r="P8" s="8"/>
      <c r="Q8" s="8"/>
      <c r="R8" s="8"/>
      <c r="S8" s="8"/>
      <c r="T8" s="8"/>
      <c r="U8" s="8"/>
      <c r="V8" s="8"/>
      <c r="W8" s="8"/>
      <c r="X8" s="8"/>
      <c r="Y8" s="8"/>
      <c r="Z8" s="8"/>
    </row>
    <row r="9" spans="1:26" x14ac:dyDescent="0.2">
      <c r="A9" s="32"/>
      <c r="B9" s="33"/>
      <c r="C9" s="34"/>
      <c r="D9" s="35"/>
      <c r="E9" s="35"/>
      <c r="F9" s="35"/>
      <c r="G9" s="36"/>
      <c r="H9" s="8"/>
      <c r="I9" s="8"/>
      <c r="J9" s="8"/>
      <c r="K9" s="8"/>
      <c r="L9" s="8"/>
      <c r="M9" s="8"/>
      <c r="N9" s="8"/>
      <c r="O9" s="8"/>
      <c r="P9" s="8"/>
      <c r="Q9" s="8"/>
      <c r="R9" s="8"/>
      <c r="S9" s="8"/>
      <c r="T9" s="8"/>
      <c r="U9" s="8"/>
      <c r="V9" s="8"/>
      <c r="W9" s="8"/>
      <c r="X9" s="8"/>
      <c r="Y9" s="8"/>
      <c r="Z9" s="8"/>
    </row>
    <row r="10" spans="1:26" x14ac:dyDescent="0.2">
      <c r="A10" s="32"/>
      <c r="B10" s="33"/>
      <c r="C10" s="34"/>
      <c r="D10" s="35"/>
      <c r="E10" s="35"/>
      <c r="F10" s="35"/>
      <c r="G10" s="36"/>
      <c r="H10" s="8"/>
      <c r="I10" s="8"/>
      <c r="J10" s="8"/>
      <c r="K10" s="8"/>
      <c r="L10" s="8"/>
      <c r="M10" s="8"/>
      <c r="N10" s="8"/>
      <c r="O10" s="8"/>
      <c r="P10" s="8"/>
      <c r="Q10" s="8"/>
      <c r="R10" s="8"/>
      <c r="S10" s="8"/>
      <c r="T10" s="8"/>
      <c r="U10" s="8"/>
      <c r="V10" s="8"/>
      <c r="W10" s="8"/>
      <c r="X10" s="8"/>
      <c r="Y10" s="8"/>
      <c r="Z10" s="8"/>
    </row>
    <row r="11" spans="1:26" x14ac:dyDescent="0.2">
      <c r="A11" s="32"/>
      <c r="B11" s="33"/>
      <c r="C11" s="34"/>
      <c r="D11" s="35"/>
      <c r="E11" s="35"/>
      <c r="F11" s="35"/>
      <c r="G11" s="36"/>
      <c r="H11" s="8"/>
      <c r="I11" s="8"/>
      <c r="J11" s="8"/>
      <c r="K11" s="8"/>
      <c r="L11" s="8"/>
      <c r="M11" s="8"/>
      <c r="N11" s="8"/>
      <c r="O11" s="8"/>
      <c r="P11" s="8"/>
      <c r="Q11" s="8"/>
      <c r="R11" s="8"/>
      <c r="S11" s="8"/>
      <c r="T11" s="8"/>
      <c r="U11" s="8"/>
      <c r="V11" s="8"/>
      <c r="W11" s="8"/>
      <c r="X11" s="8"/>
      <c r="Y11" s="8"/>
      <c r="Z11" s="8"/>
    </row>
    <row r="12" spans="1:26" x14ac:dyDescent="0.2">
      <c r="A12" s="32"/>
      <c r="B12" s="33"/>
      <c r="C12" s="34"/>
      <c r="D12" s="35"/>
      <c r="E12" s="35"/>
      <c r="F12" s="35"/>
      <c r="G12" s="36"/>
      <c r="H12" s="8"/>
      <c r="I12" s="8"/>
      <c r="J12" s="8"/>
      <c r="K12" s="8"/>
      <c r="L12" s="8"/>
      <c r="M12" s="8"/>
      <c r="N12" s="8"/>
      <c r="O12" s="8"/>
      <c r="P12" s="8"/>
      <c r="Q12" s="8"/>
      <c r="R12" s="8"/>
      <c r="S12" s="8"/>
      <c r="T12" s="8"/>
      <c r="U12" s="8"/>
      <c r="V12" s="8"/>
      <c r="W12" s="8"/>
      <c r="X12" s="8"/>
      <c r="Y12" s="8"/>
      <c r="Z12" s="8"/>
    </row>
    <row r="13" spans="1:26" x14ac:dyDescent="0.2">
      <c r="A13" s="32"/>
      <c r="B13" s="33"/>
      <c r="C13" s="34"/>
      <c r="D13" s="35"/>
      <c r="E13" s="35"/>
      <c r="F13" s="35"/>
      <c r="G13" s="36"/>
      <c r="H13" s="8"/>
      <c r="I13" s="8"/>
      <c r="J13" s="8"/>
      <c r="K13" s="8"/>
      <c r="L13" s="8"/>
      <c r="M13" s="8"/>
      <c r="N13" s="8"/>
      <c r="O13" s="8"/>
      <c r="P13" s="8"/>
      <c r="Q13" s="8"/>
      <c r="R13" s="8"/>
      <c r="S13" s="8"/>
      <c r="T13" s="8"/>
      <c r="U13" s="8"/>
      <c r="V13" s="8"/>
      <c r="W13" s="8"/>
      <c r="X13" s="8"/>
      <c r="Y13" s="8"/>
      <c r="Z13" s="8"/>
    </row>
    <row r="14" spans="1:26" x14ac:dyDescent="0.2">
      <c r="A14" s="32"/>
      <c r="B14" s="33"/>
      <c r="C14" s="34"/>
      <c r="D14" s="35"/>
      <c r="E14" s="35"/>
      <c r="F14" s="35"/>
      <c r="G14" s="36"/>
      <c r="H14" s="8"/>
      <c r="I14" s="8"/>
      <c r="J14" s="8"/>
      <c r="K14" s="8"/>
      <c r="L14" s="8"/>
      <c r="M14" s="8"/>
      <c r="N14" s="8"/>
      <c r="O14" s="8"/>
      <c r="P14" s="8"/>
      <c r="Q14" s="8"/>
      <c r="R14" s="8"/>
      <c r="S14" s="8"/>
      <c r="T14" s="8"/>
      <c r="U14" s="8"/>
      <c r="V14" s="8"/>
      <c r="W14" s="8"/>
      <c r="X14" s="8"/>
      <c r="Y14" s="8"/>
      <c r="Z14" s="8"/>
    </row>
    <row r="15" spans="1:26" x14ac:dyDescent="0.2">
      <c r="A15" s="32"/>
      <c r="B15" s="33"/>
      <c r="C15" s="34"/>
      <c r="D15" s="35"/>
      <c r="E15" s="35"/>
      <c r="F15" s="35"/>
      <c r="G15" s="36"/>
      <c r="H15" s="8"/>
      <c r="I15" s="8"/>
      <c r="J15" s="8"/>
      <c r="K15" s="8"/>
      <c r="L15" s="8"/>
      <c r="M15" s="8"/>
      <c r="N15" s="8"/>
      <c r="O15" s="8"/>
      <c r="P15" s="8"/>
      <c r="Q15" s="8"/>
      <c r="R15" s="8"/>
      <c r="S15" s="8"/>
      <c r="T15" s="8"/>
      <c r="U15" s="8"/>
      <c r="V15" s="8"/>
      <c r="W15" s="8"/>
      <c r="X15" s="8"/>
      <c r="Y15" s="8"/>
      <c r="Z15" s="8"/>
    </row>
    <row r="16" spans="1:26" x14ac:dyDescent="0.2">
      <c r="A16" s="32"/>
      <c r="B16" s="33"/>
      <c r="C16" s="34"/>
      <c r="D16" s="35"/>
      <c r="E16" s="35"/>
      <c r="F16" s="35"/>
      <c r="G16" s="36"/>
      <c r="H16" s="8"/>
      <c r="I16" s="8"/>
      <c r="J16" s="8"/>
      <c r="K16" s="8"/>
      <c r="L16" s="8"/>
      <c r="M16" s="8"/>
      <c r="N16" s="8"/>
      <c r="O16" s="8"/>
      <c r="P16" s="8"/>
      <c r="Q16" s="8"/>
      <c r="R16" s="8"/>
      <c r="S16" s="8"/>
      <c r="T16" s="8"/>
      <c r="U16" s="8"/>
      <c r="V16" s="8"/>
      <c r="W16" s="8"/>
      <c r="X16" s="8"/>
      <c r="Y16" s="8"/>
      <c r="Z16" s="8"/>
    </row>
    <row r="17" spans="1:26" x14ac:dyDescent="0.2">
      <c r="A17" s="32"/>
      <c r="B17" s="33"/>
      <c r="C17" s="34"/>
      <c r="D17" s="35"/>
      <c r="E17" s="35"/>
      <c r="F17" s="35"/>
      <c r="G17" s="36"/>
      <c r="H17" s="8"/>
      <c r="I17" s="8"/>
      <c r="J17" s="8"/>
      <c r="K17" s="8"/>
      <c r="L17" s="8"/>
      <c r="M17" s="8"/>
      <c r="N17" s="8"/>
      <c r="O17" s="8"/>
      <c r="P17" s="8"/>
      <c r="Q17" s="8"/>
      <c r="R17" s="8"/>
      <c r="S17" s="8"/>
      <c r="T17" s="8"/>
      <c r="U17" s="8"/>
      <c r="V17" s="8"/>
      <c r="W17" s="8"/>
      <c r="X17" s="8"/>
      <c r="Y17" s="8"/>
      <c r="Z17" s="8"/>
    </row>
    <row r="18" spans="1:26" x14ac:dyDescent="0.2">
      <c r="A18" s="32"/>
      <c r="B18" s="33"/>
      <c r="C18" s="34"/>
      <c r="D18" s="35"/>
      <c r="E18" s="35"/>
      <c r="F18" s="35"/>
      <c r="G18" s="36"/>
      <c r="H18" s="8"/>
      <c r="I18" s="8"/>
      <c r="J18" s="8"/>
      <c r="K18" s="8"/>
      <c r="L18" s="8"/>
      <c r="M18" s="8"/>
      <c r="N18" s="8"/>
      <c r="O18" s="8"/>
      <c r="P18" s="8"/>
      <c r="Q18" s="8"/>
      <c r="R18" s="8"/>
      <c r="S18" s="8"/>
      <c r="T18" s="8"/>
      <c r="U18" s="8"/>
      <c r="V18" s="8"/>
      <c r="W18" s="8"/>
      <c r="X18" s="8"/>
      <c r="Y18" s="8"/>
      <c r="Z18" s="8"/>
    </row>
    <row r="19" spans="1:26" x14ac:dyDescent="0.2">
      <c r="A19" s="32" t="str">
        <f>Prijsindex!A11</f>
        <v>Overig</v>
      </c>
      <c r="B19" s="33">
        <f>Prijsindex!B11</f>
        <v>0.17</v>
      </c>
      <c r="C19" s="143">
        <f>Prijsindex!C11</f>
        <v>0.28999999999999998</v>
      </c>
      <c r="D19" s="144">
        <f>Prijsindex!D11</f>
        <v>0.161</v>
      </c>
      <c r="E19" s="144">
        <f>Prijsindex!E11</f>
        <v>8.1000000000000003E-2</v>
      </c>
      <c r="F19" s="144">
        <f>Prijsindex!F11</f>
        <v>0.111</v>
      </c>
      <c r="G19" s="145">
        <f>Prijsindex!G11</f>
        <v>0.35699999999999998</v>
      </c>
      <c r="H19" s="8"/>
      <c r="I19" s="8"/>
      <c r="J19" s="8"/>
      <c r="K19" s="8"/>
      <c r="L19" s="8"/>
      <c r="M19" s="8"/>
      <c r="N19" s="8"/>
      <c r="O19" s="8"/>
      <c r="P19" s="8"/>
      <c r="Q19" s="8"/>
      <c r="R19" s="8"/>
      <c r="S19" s="8"/>
      <c r="T19" s="8"/>
      <c r="U19" s="8"/>
      <c r="V19" s="8"/>
      <c r="W19" s="8"/>
      <c r="X19" s="8"/>
      <c r="Y19" s="8"/>
      <c r="Z19" s="8"/>
    </row>
    <row r="20" spans="1:26" x14ac:dyDescent="0.2">
      <c r="A20" s="37"/>
      <c r="B20" s="38"/>
      <c r="C20" s="38"/>
      <c r="D20" s="38"/>
      <c r="E20" s="38"/>
      <c r="F20" s="38"/>
      <c r="G20" s="39"/>
      <c r="H20" s="8"/>
      <c r="I20" s="8"/>
      <c r="J20" s="8"/>
      <c r="K20" s="8"/>
      <c r="L20" s="8"/>
      <c r="M20" s="8"/>
      <c r="N20" s="8"/>
      <c r="O20" s="8"/>
      <c r="P20" s="8"/>
      <c r="Q20" s="8"/>
      <c r="R20" s="8"/>
      <c r="S20" s="8"/>
      <c r="T20" s="8"/>
      <c r="U20" s="8"/>
      <c r="V20" s="8"/>
      <c r="W20" s="8"/>
      <c r="X20" s="8"/>
      <c r="Y20" s="8"/>
      <c r="Z20" s="8"/>
    </row>
    <row r="21" spans="1:26" x14ac:dyDescent="0.2">
      <c r="A21" s="40" t="str">
        <f>Prijsindex!A13</f>
        <v>Totaal</v>
      </c>
      <c r="B21" s="41">
        <f>Prijsindex!B13</f>
        <v>1</v>
      </c>
      <c r="C21" s="143">
        <f>Prijsindex!C13</f>
        <v>0.30406</v>
      </c>
      <c r="D21" s="144">
        <f>Prijsindex!D13</f>
        <v>0.35235500000000008</v>
      </c>
      <c r="E21" s="144">
        <f>Prijsindex!E13</f>
        <v>0.104875</v>
      </c>
      <c r="F21" s="144">
        <f>Prijsindex!F13</f>
        <v>8.3279999999999993E-2</v>
      </c>
      <c r="G21" s="145">
        <f>Prijsindex!G13</f>
        <v>0.15543000000000001</v>
      </c>
      <c r="H21" s="8"/>
      <c r="I21" s="8"/>
      <c r="J21" s="8"/>
      <c r="K21" s="8"/>
      <c r="L21" s="8"/>
      <c r="M21" s="8"/>
      <c r="N21" s="8"/>
      <c r="O21" s="8"/>
      <c r="P21" s="8"/>
      <c r="Q21" s="8"/>
      <c r="R21" s="8"/>
      <c r="S21" s="8"/>
      <c r="T21" s="8"/>
      <c r="U21" s="8"/>
      <c r="V21" s="8"/>
      <c r="W21" s="8"/>
      <c r="X21" s="8"/>
      <c r="Y21" s="8"/>
      <c r="Z21" s="8"/>
    </row>
    <row r="22" spans="1:26" x14ac:dyDescent="0.2">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x14ac:dyDescent="0.2">
      <c r="A23" s="7" t="s">
        <v>26</v>
      </c>
      <c r="B23" s="8"/>
      <c r="C23" s="8"/>
      <c r="D23" s="8"/>
      <c r="E23" s="8"/>
      <c r="F23" s="8"/>
      <c r="G23" s="8"/>
      <c r="H23" s="8"/>
      <c r="I23" s="8"/>
      <c r="J23" s="8"/>
      <c r="K23" s="8"/>
      <c r="L23" s="8"/>
      <c r="M23" s="8"/>
      <c r="N23" s="8"/>
      <c r="O23" s="8"/>
      <c r="P23" s="8"/>
      <c r="Q23" s="8"/>
      <c r="R23" s="8"/>
      <c r="S23" s="8"/>
      <c r="T23" s="8"/>
      <c r="U23" s="8"/>
      <c r="V23" s="8"/>
      <c r="W23" s="8"/>
      <c r="X23" s="8"/>
      <c r="Y23" s="8"/>
      <c r="Z23" s="8"/>
    </row>
    <row r="24" spans="1:26" x14ac:dyDescent="0.2">
      <c r="A24" s="8"/>
      <c r="B24" s="8"/>
      <c r="C24" s="8"/>
      <c r="D24" s="8"/>
      <c r="E24" s="8"/>
      <c r="F24" s="8"/>
      <c r="G24" s="8"/>
      <c r="H24" s="8"/>
      <c r="I24" s="8"/>
      <c r="J24" s="8"/>
      <c r="K24" s="8"/>
      <c r="L24" s="8"/>
      <c r="M24" s="8"/>
      <c r="N24" s="8" t="s">
        <v>27</v>
      </c>
      <c r="O24" s="8"/>
      <c r="P24" s="8"/>
      <c r="Q24" s="8"/>
      <c r="R24" s="8"/>
      <c r="S24" s="8"/>
      <c r="T24" s="8"/>
      <c r="U24" s="8"/>
      <c r="V24" s="8"/>
      <c r="W24" s="8"/>
      <c r="X24" s="8"/>
      <c r="Y24" s="8"/>
      <c r="Z24" s="8"/>
    </row>
    <row r="25" spans="1:26" x14ac:dyDescent="0.2">
      <c r="A25" s="47" t="str">
        <f>Kostenindices!A4</f>
        <v>Kostensoort</v>
      </c>
      <c r="B25" s="47"/>
      <c r="C25" s="50">
        <f>Kostenindices!C4</f>
        <v>0</v>
      </c>
      <c r="D25" s="45">
        <f>Kostenindices!D4</f>
        <v>0</v>
      </c>
      <c r="E25" s="45">
        <f>Kostenindices!E4</f>
        <v>0</v>
      </c>
      <c r="F25" s="45">
        <f>Kostenindices!F4</f>
        <v>0</v>
      </c>
      <c r="G25" s="27">
        <f>Kostenindices!G4</f>
        <v>0</v>
      </c>
      <c r="H25" s="27">
        <f>Kostenindices!H4</f>
        <v>0</v>
      </c>
      <c r="I25" s="27">
        <f>Kostenindices!I4</f>
        <v>2013</v>
      </c>
      <c r="J25" s="50">
        <v>2014</v>
      </c>
      <c r="K25" s="50">
        <v>2015</v>
      </c>
      <c r="L25" s="50">
        <v>2016</v>
      </c>
      <c r="M25" s="50">
        <v>2017</v>
      </c>
      <c r="N25" s="50">
        <v>2018</v>
      </c>
      <c r="O25" s="8"/>
      <c r="P25" s="8"/>
      <c r="Q25" s="8"/>
      <c r="R25" s="8"/>
      <c r="S25" s="8"/>
      <c r="T25" s="8"/>
      <c r="U25" s="8"/>
      <c r="V25" s="8"/>
      <c r="W25" s="8"/>
      <c r="X25" s="8"/>
      <c r="Y25" s="8"/>
      <c r="Z25" s="8"/>
    </row>
    <row r="26" spans="1:26" x14ac:dyDescent="0.2">
      <c r="A26" s="48"/>
      <c r="B26" s="54"/>
      <c r="C26" s="50">
        <f>Kostenindices!C5</f>
        <v>0</v>
      </c>
      <c r="D26" s="72">
        <f>Kostenindices!D5</f>
        <v>0</v>
      </c>
      <c r="E26" s="72">
        <f>Kostenindices!E5</f>
        <v>0</v>
      </c>
      <c r="F26" s="72">
        <f>Kostenindices!F5</f>
        <v>0</v>
      </c>
      <c r="G26" s="50">
        <f>Kostenindices!G5</f>
        <v>0</v>
      </c>
      <c r="H26" s="50">
        <f>Kostenindices!H5</f>
        <v>0</v>
      </c>
      <c r="I26" s="50" t="str">
        <f>Kostenindices!I5</f>
        <v>(2012=100)</v>
      </c>
      <c r="J26" s="216" t="s">
        <v>28</v>
      </c>
      <c r="K26" s="48" t="s">
        <v>29</v>
      </c>
      <c r="L26" s="48" t="s">
        <v>30</v>
      </c>
      <c r="M26" s="48" t="s">
        <v>31</v>
      </c>
      <c r="N26" s="48" t="s">
        <v>32</v>
      </c>
      <c r="O26" s="8"/>
      <c r="P26" s="8"/>
      <c r="Q26" s="8"/>
      <c r="R26" s="8"/>
      <c r="S26" s="8"/>
      <c r="T26" s="8"/>
      <c r="U26" s="8"/>
      <c r="V26" s="8"/>
      <c r="W26" s="8"/>
      <c r="X26" s="8"/>
      <c r="Y26" s="8"/>
      <c r="Z26" s="8"/>
    </row>
    <row r="27" spans="1:26" x14ac:dyDescent="0.2">
      <c r="A27" s="52"/>
      <c r="B27" s="54"/>
      <c r="C27" s="53"/>
      <c r="D27" s="53"/>
      <c r="E27" s="53"/>
      <c r="F27" s="53"/>
      <c r="G27" s="159"/>
      <c r="H27" s="159"/>
      <c r="I27" s="159"/>
      <c r="J27" s="115"/>
      <c r="K27" s="55"/>
      <c r="L27" s="49"/>
      <c r="M27" s="49"/>
      <c r="N27" s="49"/>
      <c r="O27" s="8"/>
      <c r="P27" s="8"/>
      <c r="Q27" s="8"/>
      <c r="R27" s="8"/>
      <c r="S27" s="8"/>
      <c r="T27" s="8"/>
      <c r="U27" s="8"/>
      <c r="V27" s="8"/>
      <c r="W27" s="8"/>
      <c r="X27" s="8"/>
      <c r="Y27" s="8"/>
      <c r="Z27" s="8"/>
    </row>
    <row r="28" spans="1:26" x14ac:dyDescent="0.2">
      <c r="A28" s="49" t="str">
        <f>Kostenindices!A7</f>
        <v>Loodspersoneel</v>
      </c>
      <c r="B28" s="55"/>
      <c r="C28" s="51">
        <f>Kostenindices!C7</f>
        <v>0</v>
      </c>
      <c r="D28" s="42">
        <f>Kostenindices!D7</f>
        <v>0</v>
      </c>
      <c r="E28" s="42">
        <f>Kostenindices!E7</f>
        <v>0</v>
      </c>
      <c r="F28" s="42">
        <f>Kostenindices!F7</f>
        <v>0</v>
      </c>
      <c r="G28" s="160">
        <f>Kostenindices!G7</f>
        <v>0</v>
      </c>
      <c r="H28" s="160">
        <f>Kostenindices!H7</f>
        <v>0</v>
      </c>
      <c r="I28" s="160">
        <f>Kostenindices!I7</f>
        <v>102.1</v>
      </c>
      <c r="J28" s="254">
        <f>Kostenindices!J7</f>
        <v>100.9</v>
      </c>
      <c r="K28" s="250">
        <f>Kostenindices!K7</f>
        <v>101.7</v>
      </c>
      <c r="L28" s="250">
        <f>Kostenindices!L7</f>
        <v>102.9</v>
      </c>
      <c r="M28" s="250">
        <f>Kostenindices!M7</f>
        <v>101.3</v>
      </c>
      <c r="N28" s="250">
        <f>Kostenindices!N7</f>
        <v>105.6</v>
      </c>
      <c r="O28" s="8"/>
      <c r="P28" s="8"/>
      <c r="Q28" s="8"/>
      <c r="R28" s="8"/>
      <c r="S28" s="8"/>
      <c r="T28" s="8"/>
      <c r="U28" s="8"/>
      <c r="V28" s="8"/>
      <c r="W28" s="8"/>
      <c r="X28" s="8"/>
      <c r="Y28" s="8"/>
      <c r="Z28" s="8"/>
    </row>
    <row r="29" spans="1:26" x14ac:dyDescent="0.2">
      <c r="A29" s="49" t="str">
        <f>Kostenindices!A8</f>
        <v>Huisvesting</v>
      </c>
      <c r="B29" s="55"/>
      <c r="C29" s="51">
        <f>Kostenindices!C8</f>
        <v>0</v>
      </c>
      <c r="D29" s="42">
        <f>Kostenindices!D8</f>
        <v>0</v>
      </c>
      <c r="E29" s="42">
        <f>Kostenindices!E8</f>
        <v>0</v>
      </c>
      <c r="F29" s="42">
        <f>Kostenindices!F8</f>
        <v>0</v>
      </c>
      <c r="G29" s="160">
        <f>Kostenindices!G8</f>
        <v>0</v>
      </c>
      <c r="H29" s="160">
        <f>Kostenindices!H8</f>
        <v>0</v>
      </c>
      <c r="I29" s="160">
        <f>Kostenindices!I8</f>
        <v>101.1</v>
      </c>
      <c r="J29" s="254">
        <f>Kostenindices!J8</f>
        <v>99.5</v>
      </c>
      <c r="K29" s="250">
        <f>Kostenindices!K8</f>
        <v>99.3</v>
      </c>
      <c r="L29" s="250">
        <f>Kostenindices!L8</f>
        <v>98.2</v>
      </c>
      <c r="M29" s="250">
        <f>Kostenindices!M8</f>
        <v>100.2</v>
      </c>
      <c r="N29" s="250">
        <f>Kostenindices!N8</f>
        <v>101.1</v>
      </c>
      <c r="O29" s="8"/>
      <c r="P29" s="8"/>
      <c r="Q29" s="8"/>
      <c r="R29" s="8"/>
      <c r="S29" s="8"/>
      <c r="T29" s="8"/>
      <c r="U29" s="8"/>
      <c r="V29" s="8"/>
      <c r="W29" s="8"/>
      <c r="X29" s="8"/>
      <c r="Y29" s="8"/>
      <c r="Z29" s="8"/>
    </row>
    <row r="30" spans="1:26" x14ac:dyDescent="0.2">
      <c r="A30" s="49" t="str">
        <f>Kostenindices!A9</f>
        <v>Inventaris</v>
      </c>
      <c r="B30" s="55"/>
      <c r="C30" s="51">
        <f>Kostenindices!C9</f>
        <v>0</v>
      </c>
      <c r="D30" s="42">
        <f>Kostenindices!D9</f>
        <v>0</v>
      </c>
      <c r="E30" s="42">
        <f>Kostenindices!E9</f>
        <v>0</v>
      </c>
      <c r="F30" s="42">
        <f>Kostenindices!F9</f>
        <v>0</v>
      </c>
      <c r="G30" s="160">
        <f>Kostenindices!G9</f>
        <v>0</v>
      </c>
      <c r="H30" s="160">
        <f>Kostenindices!H9</f>
        <v>0</v>
      </c>
      <c r="I30" s="160">
        <f>Kostenindices!I9</f>
        <v>97.3</v>
      </c>
      <c r="J30" s="160">
        <f>Kostenindices!J9</f>
        <v>97.9</v>
      </c>
      <c r="K30" s="250">
        <f>Kostenindices!K9</f>
        <v>97.6</v>
      </c>
      <c r="L30" s="250">
        <f>Kostenindices!L9</f>
        <v>97.8</v>
      </c>
      <c r="M30" s="250">
        <f>Kostenindices!M9</f>
        <v>99.8</v>
      </c>
      <c r="N30" s="250">
        <f>Kostenindices!N9</f>
        <v>99.6</v>
      </c>
      <c r="O30" s="8"/>
      <c r="P30" s="8"/>
      <c r="Q30" s="8"/>
      <c r="R30" s="8"/>
      <c r="S30" s="8"/>
      <c r="T30" s="8"/>
      <c r="U30" s="8"/>
      <c r="V30" s="8"/>
      <c r="W30" s="8"/>
      <c r="X30" s="8"/>
      <c r="Y30" s="8"/>
      <c r="Z30" s="8"/>
    </row>
    <row r="31" spans="1:26" x14ac:dyDescent="0.2">
      <c r="A31" s="49" t="str">
        <f>Kostenindices!A10</f>
        <v>Hulpmiddelen</v>
      </c>
      <c r="B31" s="55"/>
      <c r="C31" s="51">
        <f>Kostenindices!C10</f>
        <v>0</v>
      </c>
      <c r="D31" s="42">
        <f>Kostenindices!D10</f>
        <v>0</v>
      </c>
      <c r="E31" s="42">
        <f>Kostenindices!E10</f>
        <v>0</v>
      </c>
      <c r="F31" s="42">
        <f>Kostenindices!F10</f>
        <v>0</v>
      </c>
      <c r="G31" s="160">
        <f>Kostenindices!G10</f>
        <v>0</v>
      </c>
      <c r="H31" s="160">
        <f>Kostenindices!H10</f>
        <v>0</v>
      </c>
      <c r="I31" s="160">
        <f>Kostenindices!I10</f>
        <v>97.8</v>
      </c>
      <c r="J31" s="160">
        <f>Kostenindices!J10</f>
        <v>98.2</v>
      </c>
      <c r="K31" s="250">
        <f>Kostenindices!K10</f>
        <v>98</v>
      </c>
      <c r="L31" s="250">
        <f>Kostenindices!L10</f>
        <v>98.1</v>
      </c>
      <c r="M31" s="250">
        <f>Kostenindices!M10</f>
        <v>100.1</v>
      </c>
      <c r="N31" s="250">
        <f>Kostenindices!N10</f>
        <v>100</v>
      </c>
      <c r="O31" s="8"/>
      <c r="P31" s="8"/>
      <c r="Q31" s="8"/>
      <c r="R31" s="8"/>
      <c r="S31" s="8"/>
      <c r="T31" s="8"/>
      <c r="U31" s="8"/>
      <c r="V31" s="8"/>
      <c r="W31" s="8"/>
      <c r="X31" s="8"/>
      <c r="Y31" s="8"/>
      <c r="Z31" s="8"/>
    </row>
    <row r="32" spans="1:26" x14ac:dyDescent="0.2">
      <c r="A32" s="3" t="str">
        <f>Kostenindices!A11</f>
        <v>Overig</v>
      </c>
      <c r="B32" s="2"/>
      <c r="C32" s="56">
        <f>Kostenindices!C11</f>
        <v>0</v>
      </c>
      <c r="D32" s="57">
        <f>Kostenindices!D11</f>
        <v>0</v>
      </c>
      <c r="E32" s="57">
        <f>Kostenindices!E11</f>
        <v>0</v>
      </c>
      <c r="F32" s="57">
        <f>Kostenindices!F11</f>
        <v>0</v>
      </c>
      <c r="G32" s="161">
        <f>Kostenindices!G11</f>
        <v>0</v>
      </c>
      <c r="H32" s="161">
        <f>Kostenindices!H11</f>
        <v>0</v>
      </c>
      <c r="I32" s="161">
        <f>Kostenindices!I11</f>
        <v>102.3</v>
      </c>
      <c r="J32" s="161">
        <f>Kostenindices!J11</f>
        <v>100.9</v>
      </c>
      <c r="K32" s="251">
        <f>Kostenindices!K11</f>
        <v>101.3</v>
      </c>
      <c r="L32" s="251">
        <f>Kostenindices!L11</f>
        <v>101.6</v>
      </c>
      <c r="M32" s="251">
        <f>Kostenindices!M11</f>
        <v>101.4</v>
      </c>
      <c r="N32" s="251">
        <f>Kostenindices!N11</f>
        <v>103.7</v>
      </c>
      <c r="O32" s="8"/>
      <c r="P32" s="8"/>
      <c r="Q32" s="8"/>
      <c r="R32" s="8"/>
      <c r="S32" s="8"/>
      <c r="T32" s="8"/>
      <c r="U32" s="8"/>
      <c r="V32" s="8"/>
      <c r="W32" s="8"/>
      <c r="X32" s="8"/>
      <c r="Y32" s="8"/>
      <c r="Z32" s="8"/>
    </row>
    <row r="33" spans="1:26" x14ac:dyDescent="0.2">
      <c r="A33" s="8"/>
      <c r="B33" s="8"/>
      <c r="C33" s="43"/>
      <c r="D33" s="43"/>
      <c r="E33" s="43"/>
      <c r="F33" s="43"/>
      <c r="G33" s="43"/>
      <c r="H33" s="8"/>
      <c r="I33" s="8"/>
      <c r="J33" s="8"/>
      <c r="K33" s="8"/>
      <c r="L33" s="8"/>
      <c r="M33" s="8"/>
      <c r="N33" s="8"/>
      <c r="O33" s="8"/>
      <c r="P33" s="8"/>
      <c r="Q33" s="8"/>
      <c r="R33" s="8"/>
      <c r="S33" s="8"/>
      <c r="T33" s="8"/>
      <c r="U33" s="8"/>
      <c r="V33" s="8"/>
      <c r="W33" s="8"/>
      <c r="X33" s="8"/>
      <c r="Y33" s="8"/>
      <c r="Z33" s="8"/>
    </row>
    <row r="34" spans="1:26" x14ac:dyDescent="0.2">
      <c r="A34" s="7" t="s">
        <v>33</v>
      </c>
      <c r="B34" s="8"/>
      <c r="C34" s="8"/>
      <c r="D34" s="8"/>
      <c r="E34" s="8"/>
      <c r="F34" s="8"/>
      <c r="G34" s="8"/>
      <c r="H34" s="8"/>
      <c r="I34" s="8"/>
      <c r="J34" s="8"/>
      <c r="K34" s="8"/>
      <c r="L34" s="8"/>
      <c r="M34" s="8"/>
      <c r="N34" s="8"/>
      <c r="O34" s="8"/>
      <c r="P34" s="8"/>
      <c r="Q34" s="8"/>
      <c r="R34" s="8"/>
      <c r="S34" s="8"/>
      <c r="T34" s="8"/>
      <c r="U34" s="8"/>
      <c r="V34" s="8"/>
      <c r="W34" s="8"/>
      <c r="X34" s="8"/>
      <c r="Y34" s="8"/>
      <c r="Z34" s="8"/>
    </row>
    <row r="35" spans="1:26" x14ac:dyDescent="0.2">
      <c r="A35" s="8"/>
      <c r="B35" s="8"/>
      <c r="C35" s="8"/>
      <c r="D35" s="8"/>
      <c r="E35" s="8"/>
      <c r="F35" s="8"/>
      <c r="G35" s="8"/>
      <c r="H35" s="8"/>
      <c r="I35" s="8"/>
      <c r="J35" s="8"/>
      <c r="K35" s="8"/>
      <c r="L35" s="8"/>
      <c r="M35" s="8"/>
      <c r="N35" s="8"/>
      <c r="O35" s="8"/>
      <c r="P35" s="8"/>
      <c r="Q35" s="8"/>
      <c r="R35" s="8"/>
      <c r="S35" s="8"/>
      <c r="T35" s="8" t="s">
        <v>27</v>
      </c>
      <c r="U35" s="8"/>
      <c r="V35" s="8"/>
      <c r="W35" s="8"/>
      <c r="X35" s="8"/>
      <c r="Y35" s="8"/>
      <c r="Z35" s="8"/>
    </row>
    <row r="36" spans="1:26" x14ac:dyDescent="0.2">
      <c r="A36" s="58" t="str">
        <f>'TAA indices'!A4</f>
        <v>Activiteit</v>
      </c>
      <c r="B36" s="59"/>
      <c r="C36" s="60">
        <f>'TAA indices'!C4</f>
        <v>0</v>
      </c>
      <c r="D36" s="60">
        <f>'TAA indices'!D4</f>
        <v>0</v>
      </c>
      <c r="E36" s="60">
        <f>'TAA indices'!E4</f>
        <v>0</v>
      </c>
      <c r="F36" s="60">
        <f>'TAA indices'!F4</f>
        <v>0</v>
      </c>
      <c r="G36" s="61">
        <f>'TAA indices'!G4</f>
        <v>2011</v>
      </c>
      <c r="H36" s="61">
        <f>'TAA indices'!H4</f>
        <v>2012</v>
      </c>
      <c r="I36" s="61">
        <f>'TAA indices'!I4</f>
        <v>2013</v>
      </c>
      <c r="J36" s="117">
        <v>2014</v>
      </c>
      <c r="K36" s="117">
        <v>2015</v>
      </c>
      <c r="L36" s="117">
        <v>2016</v>
      </c>
      <c r="M36" s="117">
        <v>2017</v>
      </c>
      <c r="N36" s="117">
        <v>2018</v>
      </c>
      <c r="O36" s="117">
        <v>2019</v>
      </c>
      <c r="P36" s="117">
        <v>2020</v>
      </c>
      <c r="Q36" s="117">
        <v>2021</v>
      </c>
      <c r="R36" s="117">
        <v>2022</v>
      </c>
      <c r="S36" s="117">
        <v>2023</v>
      </c>
      <c r="T36" s="117">
        <v>2024</v>
      </c>
      <c r="U36" s="8"/>
      <c r="V36" s="8"/>
      <c r="W36" s="8"/>
      <c r="X36" s="8"/>
      <c r="Y36" s="8"/>
      <c r="Z36" s="8"/>
    </row>
    <row r="37" spans="1:26" x14ac:dyDescent="0.2">
      <c r="A37" s="58"/>
      <c r="B37" s="62"/>
      <c r="C37" s="73">
        <f>'TAA indices'!C5</f>
        <v>0</v>
      </c>
      <c r="D37" s="73">
        <f>'TAA indices'!D5</f>
        <v>0</v>
      </c>
      <c r="E37" s="73">
        <f>'TAA indices'!E5</f>
        <v>0</v>
      </c>
      <c r="F37" s="73">
        <f>'TAA indices'!F5</f>
        <v>0</v>
      </c>
      <c r="G37" s="117" t="str">
        <f>'TAA indices'!G5</f>
        <v>(2010=100)</v>
      </c>
      <c r="H37" s="117" t="str">
        <f>'TAA indices'!H5</f>
        <v>(2011=100)</v>
      </c>
      <c r="I37" s="117" t="str">
        <f>'TAA indices'!I5</f>
        <v>(2012=100)</v>
      </c>
      <c r="J37" s="215" t="s">
        <v>34</v>
      </c>
      <c r="K37" s="253" t="s">
        <v>35</v>
      </c>
      <c r="L37" s="253" t="s">
        <v>36</v>
      </c>
      <c r="M37" s="253" t="s">
        <v>37</v>
      </c>
      <c r="N37" s="253" t="s">
        <v>38</v>
      </c>
      <c r="O37" s="253" t="s">
        <v>39</v>
      </c>
      <c r="P37" s="253" t="s">
        <v>40</v>
      </c>
      <c r="Q37" s="253" t="s">
        <v>41</v>
      </c>
      <c r="R37" s="253" t="s">
        <v>42</v>
      </c>
      <c r="S37" s="253" t="s">
        <v>43</v>
      </c>
      <c r="T37" s="253" t="s">
        <v>44</v>
      </c>
      <c r="U37" s="8"/>
      <c r="V37" s="8"/>
      <c r="W37" s="8"/>
      <c r="X37" s="8"/>
      <c r="Y37" s="8"/>
      <c r="Z37" s="8"/>
    </row>
    <row r="38" spans="1:26" x14ac:dyDescent="0.2">
      <c r="A38" s="58"/>
      <c r="B38" s="63"/>
      <c r="C38" s="58"/>
      <c r="D38" s="64"/>
      <c r="E38" s="64"/>
      <c r="F38" s="64"/>
      <c r="G38" s="65"/>
      <c r="H38" s="65"/>
      <c r="I38" s="65"/>
      <c r="J38" s="214"/>
      <c r="K38" s="214"/>
      <c r="L38" s="252"/>
      <c r="M38" s="252"/>
      <c r="N38" s="252"/>
      <c r="O38" s="252"/>
      <c r="P38" s="252"/>
      <c r="Q38" s="252"/>
      <c r="R38" s="252"/>
      <c r="S38" s="252"/>
      <c r="T38" s="252"/>
      <c r="U38" s="8"/>
      <c r="V38" s="8"/>
      <c r="W38" s="8"/>
      <c r="X38" s="8"/>
      <c r="Y38" s="8"/>
      <c r="Z38" s="8"/>
    </row>
    <row r="39" spans="1:26" x14ac:dyDescent="0.2">
      <c r="A39" s="66" t="str">
        <f>'TAA indices'!A7</f>
        <v>Inslag</v>
      </c>
      <c r="B39" s="63"/>
      <c r="C39" s="67">
        <f>'TAA indices'!C7</f>
        <v>0</v>
      </c>
      <c r="D39" s="44">
        <f>'TAA indices'!D7</f>
        <v>0</v>
      </c>
      <c r="E39" s="44">
        <f>'TAA indices'!E7</f>
        <v>0</v>
      </c>
      <c r="F39" s="44">
        <f>'TAA indices'!F7</f>
        <v>0</v>
      </c>
      <c r="G39" s="162"/>
      <c r="H39" s="162"/>
      <c r="I39" s="162"/>
      <c r="J39" s="162"/>
      <c r="K39" s="162"/>
      <c r="L39" s="162"/>
      <c r="M39" s="162"/>
      <c r="N39" s="162"/>
      <c r="O39" s="68"/>
      <c r="P39" s="68"/>
      <c r="Q39" s="68"/>
      <c r="R39" s="68"/>
      <c r="S39" s="68">
        <f>'TAA indices'!S7</f>
        <v>107</v>
      </c>
      <c r="T39" s="68">
        <f>'TAA indices'!T7</f>
        <v>106.1</v>
      </c>
      <c r="U39" s="8"/>
      <c r="V39" s="8"/>
      <c r="W39" s="8"/>
      <c r="X39" s="8"/>
      <c r="Y39" s="8"/>
      <c r="Z39" s="8"/>
    </row>
    <row r="40" spans="1:26" x14ac:dyDescent="0.2">
      <c r="A40" s="66" t="str">
        <f>'TAA indices'!A8</f>
        <v>Opslag</v>
      </c>
      <c r="B40" s="63"/>
      <c r="C40" s="67">
        <f>'TAA indices'!C8</f>
        <v>0</v>
      </c>
      <c r="D40" s="44">
        <f>'TAA indices'!D8</f>
        <v>0</v>
      </c>
      <c r="E40" s="44">
        <f>'TAA indices'!E8</f>
        <v>0</v>
      </c>
      <c r="F40" s="44">
        <f>'TAA indices'!F8</f>
        <v>0</v>
      </c>
      <c r="G40" s="162"/>
      <c r="H40" s="162"/>
      <c r="I40" s="162"/>
      <c r="J40" s="162"/>
      <c r="K40" s="162"/>
      <c r="L40" s="162"/>
      <c r="M40" s="162"/>
      <c r="N40" s="162"/>
      <c r="O40" s="68"/>
      <c r="P40" s="68"/>
      <c r="Q40" s="68"/>
      <c r="R40" s="68"/>
      <c r="S40" s="68">
        <f>'TAA indices'!S8</f>
        <v>104.4</v>
      </c>
      <c r="T40" s="68">
        <f>'TAA indices'!T8</f>
        <v>104.3</v>
      </c>
      <c r="U40" s="8"/>
      <c r="V40" s="8"/>
      <c r="W40" s="8"/>
      <c r="X40" s="8"/>
      <c r="Y40" s="8"/>
      <c r="Z40" s="8"/>
    </row>
    <row r="41" spans="1:26" x14ac:dyDescent="0.2">
      <c r="A41" s="66" t="str">
        <f>'TAA indices'!A9</f>
        <v>Uitslag</v>
      </c>
      <c r="B41" s="63"/>
      <c r="C41" s="67">
        <f>'TAA indices'!C9</f>
        <v>0</v>
      </c>
      <c r="D41" s="44">
        <f>'TAA indices'!D9</f>
        <v>0</v>
      </c>
      <c r="E41" s="44">
        <f>'TAA indices'!E9</f>
        <v>0</v>
      </c>
      <c r="F41" s="44">
        <f>'TAA indices'!F9</f>
        <v>0</v>
      </c>
      <c r="G41" s="162"/>
      <c r="H41" s="162"/>
      <c r="I41" s="162"/>
      <c r="J41" s="162"/>
      <c r="K41" s="162"/>
      <c r="L41" s="162"/>
      <c r="M41" s="162"/>
      <c r="N41" s="162"/>
      <c r="O41" s="68"/>
      <c r="P41" s="68"/>
      <c r="Q41" s="68"/>
      <c r="R41" s="68"/>
      <c r="S41" s="68">
        <f>'TAA indices'!S9</f>
        <v>107.1</v>
      </c>
      <c r="T41" s="68">
        <f>'TAA indices'!T9</f>
        <v>106.1</v>
      </c>
      <c r="U41" s="8"/>
      <c r="V41" s="8"/>
      <c r="W41" s="8"/>
      <c r="X41" s="8"/>
      <c r="Y41" s="8"/>
      <c r="Z41" s="8"/>
    </row>
    <row r="42" spans="1:26" x14ac:dyDescent="0.2">
      <c r="A42" s="66" t="str">
        <f>'TAA indices'!A10</f>
        <v>Handling</v>
      </c>
      <c r="B42" s="63"/>
      <c r="C42" s="67">
        <f>'TAA indices'!C10</f>
        <v>0</v>
      </c>
      <c r="D42" s="44">
        <f>'TAA indices'!D10</f>
        <v>0</v>
      </c>
      <c r="E42" s="44">
        <f>'TAA indices'!E10</f>
        <v>0</v>
      </c>
      <c r="F42" s="44">
        <f>'TAA indices'!F10</f>
        <v>0</v>
      </c>
      <c r="G42" s="162"/>
      <c r="H42" s="162"/>
      <c r="I42" s="162"/>
      <c r="J42" s="162"/>
      <c r="K42" s="162"/>
      <c r="L42" s="162"/>
      <c r="M42" s="162"/>
      <c r="N42" s="162"/>
      <c r="O42" s="68"/>
      <c r="P42" s="68"/>
      <c r="Q42" s="68"/>
      <c r="R42" s="68"/>
      <c r="S42" s="68">
        <f>'TAA indices'!S10</f>
        <v>0</v>
      </c>
      <c r="T42" s="68">
        <f>'TAA indices'!T10</f>
        <v>0</v>
      </c>
      <c r="U42" s="8"/>
      <c r="V42" s="8"/>
      <c r="W42" s="8"/>
      <c r="X42" s="8"/>
      <c r="Y42" s="8"/>
      <c r="Z42" s="8"/>
    </row>
    <row r="43" spans="1:26" x14ac:dyDescent="0.2">
      <c r="A43" s="66"/>
      <c r="B43" s="63"/>
      <c r="C43" s="67"/>
      <c r="D43" s="44"/>
      <c r="E43" s="44"/>
      <c r="F43" s="44"/>
      <c r="G43" s="68"/>
      <c r="H43" s="68"/>
      <c r="I43" s="68"/>
      <c r="J43" s="214"/>
      <c r="K43" s="214"/>
      <c r="L43" s="162"/>
      <c r="M43" s="162"/>
      <c r="N43" s="162"/>
      <c r="O43" s="68"/>
      <c r="P43" s="68"/>
      <c r="Q43" s="68"/>
      <c r="R43" s="68"/>
      <c r="S43" s="68"/>
      <c r="T43" s="68"/>
      <c r="U43" s="8"/>
      <c r="V43" s="8"/>
      <c r="W43" s="8"/>
      <c r="X43" s="8"/>
      <c r="Y43" s="8"/>
      <c r="Z43" s="8"/>
    </row>
    <row r="44" spans="1:26" x14ac:dyDescent="0.2">
      <c r="A44" s="66"/>
      <c r="B44" s="63"/>
      <c r="C44" s="67"/>
      <c r="D44" s="44"/>
      <c r="E44" s="44"/>
      <c r="F44" s="44"/>
      <c r="G44" s="68"/>
      <c r="H44" s="68"/>
      <c r="I44" s="68"/>
      <c r="J44" s="214"/>
      <c r="K44" s="214"/>
      <c r="L44" s="162"/>
      <c r="M44" s="162"/>
      <c r="N44" s="162"/>
      <c r="O44" s="68"/>
      <c r="P44" s="68"/>
      <c r="Q44" s="68"/>
      <c r="R44" s="68"/>
      <c r="S44" s="68"/>
      <c r="T44" s="68"/>
      <c r="U44" s="8"/>
      <c r="V44" s="8"/>
      <c r="W44" s="8"/>
      <c r="X44" s="8"/>
      <c r="Y44" s="8"/>
      <c r="Z44" s="8"/>
    </row>
    <row r="45" spans="1:26" x14ac:dyDescent="0.2">
      <c r="A45" s="66"/>
      <c r="B45" s="63"/>
      <c r="C45" s="67"/>
      <c r="D45" s="44"/>
      <c r="E45" s="44"/>
      <c r="F45" s="44"/>
      <c r="G45" s="68"/>
      <c r="H45" s="68"/>
      <c r="I45" s="68"/>
      <c r="J45" s="214"/>
      <c r="K45" s="214"/>
      <c r="L45" s="162"/>
      <c r="M45" s="162"/>
      <c r="N45" s="162"/>
      <c r="O45" s="68"/>
      <c r="P45" s="68"/>
      <c r="Q45" s="68"/>
      <c r="R45" s="68"/>
      <c r="S45" s="68"/>
      <c r="T45" s="68"/>
      <c r="U45" s="8"/>
      <c r="V45" s="8"/>
      <c r="W45" s="8"/>
      <c r="X45" s="8"/>
      <c r="Y45" s="8"/>
      <c r="Z45" s="8"/>
    </row>
    <row r="46" spans="1:26" x14ac:dyDescent="0.2">
      <c r="A46" s="66"/>
      <c r="B46" s="63"/>
      <c r="C46" s="67"/>
      <c r="D46" s="44"/>
      <c r="E46" s="44"/>
      <c r="F46" s="44"/>
      <c r="G46" s="68"/>
      <c r="H46" s="68"/>
      <c r="I46" s="68"/>
      <c r="J46" s="214"/>
      <c r="K46" s="214"/>
      <c r="L46" s="162"/>
      <c r="M46" s="162"/>
      <c r="N46" s="162"/>
      <c r="O46" s="68"/>
      <c r="P46" s="68"/>
      <c r="Q46" s="68"/>
      <c r="R46" s="68"/>
      <c r="S46" s="68"/>
      <c r="T46" s="68"/>
      <c r="U46" s="8"/>
      <c r="V46" s="8"/>
      <c r="W46" s="8"/>
      <c r="X46" s="8"/>
      <c r="Y46" s="8"/>
      <c r="Z46" s="8"/>
    </row>
    <row r="47" spans="1:26" x14ac:dyDescent="0.2">
      <c r="A47" s="66"/>
      <c r="B47" s="63"/>
      <c r="C47" s="67"/>
      <c r="D47" s="44"/>
      <c r="E47" s="44"/>
      <c r="F47" s="44"/>
      <c r="G47" s="68"/>
      <c r="H47" s="68"/>
      <c r="I47" s="68"/>
      <c r="J47" s="214"/>
      <c r="K47" s="214"/>
      <c r="L47" s="162"/>
      <c r="M47" s="162"/>
      <c r="N47" s="162"/>
      <c r="O47" s="68"/>
      <c r="P47" s="68"/>
      <c r="Q47" s="68"/>
      <c r="R47" s="68"/>
      <c r="S47" s="68"/>
      <c r="T47" s="68"/>
      <c r="U47" s="8"/>
      <c r="V47" s="8"/>
      <c r="W47" s="8"/>
      <c r="X47" s="8"/>
      <c r="Y47" s="8"/>
      <c r="Z47" s="8"/>
    </row>
    <row r="48" spans="1:26" x14ac:dyDescent="0.2">
      <c r="A48" s="66"/>
      <c r="B48" s="63"/>
      <c r="C48" s="67"/>
      <c r="D48" s="44"/>
      <c r="E48" s="44"/>
      <c r="F48" s="44"/>
      <c r="G48" s="68"/>
      <c r="H48" s="68"/>
      <c r="I48" s="68"/>
      <c r="J48" s="214"/>
      <c r="K48" s="214"/>
      <c r="L48" s="162"/>
      <c r="M48" s="162"/>
      <c r="N48" s="162"/>
      <c r="O48" s="68"/>
      <c r="P48" s="68"/>
      <c r="Q48" s="68"/>
      <c r="R48" s="68"/>
      <c r="S48" s="68"/>
      <c r="T48" s="68"/>
      <c r="U48" s="8"/>
      <c r="V48" s="8"/>
      <c r="W48" s="8"/>
      <c r="X48" s="8"/>
      <c r="Y48" s="8"/>
      <c r="Z48" s="8"/>
    </row>
    <row r="49" spans="1:26" x14ac:dyDescent="0.2">
      <c r="A49" s="66"/>
      <c r="B49" s="63"/>
      <c r="C49" s="67"/>
      <c r="D49" s="44"/>
      <c r="E49" s="44"/>
      <c r="F49" s="44"/>
      <c r="G49" s="68"/>
      <c r="H49" s="68"/>
      <c r="I49" s="68"/>
      <c r="J49" s="214"/>
      <c r="K49" s="214"/>
      <c r="L49" s="162"/>
      <c r="M49" s="162"/>
      <c r="N49" s="162"/>
      <c r="O49" s="68"/>
      <c r="P49" s="68"/>
      <c r="Q49" s="68"/>
      <c r="R49" s="68"/>
      <c r="S49" s="68"/>
      <c r="T49" s="68"/>
      <c r="U49" s="8"/>
      <c r="V49" s="8"/>
      <c r="W49" s="8"/>
      <c r="X49" s="8"/>
      <c r="Y49" s="8"/>
      <c r="Z49" s="8"/>
    </row>
    <row r="50" spans="1:26" x14ac:dyDescent="0.2">
      <c r="A50" s="66"/>
      <c r="B50" s="63"/>
      <c r="C50" s="67"/>
      <c r="D50" s="44"/>
      <c r="E50" s="44"/>
      <c r="F50" s="44"/>
      <c r="G50" s="68"/>
      <c r="H50" s="68"/>
      <c r="I50" s="68"/>
      <c r="J50" s="214"/>
      <c r="K50" s="214"/>
      <c r="L50" s="162"/>
      <c r="M50" s="162"/>
      <c r="N50" s="162"/>
      <c r="O50" s="68"/>
      <c r="P50" s="68"/>
      <c r="Q50" s="68"/>
      <c r="R50" s="68"/>
      <c r="S50" s="68"/>
      <c r="T50" s="68"/>
      <c r="U50" s="8"/>
      <c r="V50" s="8"/>
      <c r="W50" s="8"/>
      <c r="X50" s="8"/>
      <c r="Y50" s="8"/>
      <c r="Z50" s="8"/>
    </row>
    <row r="51" spans="1:26" x14ac:dyDescent="0.2">
      <c r="A51" s="66"/>
      <c r="B51" s="63"/>
      <c r="C51" s="67"/>
      <c r="D51" s="44"/>
      <c r="E51" s="44"/>
      <c r="F51" s="44"/>
      <c r="G51" s="68"/>
      <c r="H51" s="68"/>
      <c r="I51" s="68"/>
      <c r="J51" s="214"/>
      <c r="K51" s="214"/>
      <c r="L51" s="162"/>
      <c r="M51" s="162"/>
      <c r="N51" s="162"/>
      <c r="O51" s="68"/>
      <c r="P51" s="68"/>
      <c r="Q51" s="68"/>
      <c r="R51" s="68"/>
      <c r="S51" s="68"/>
      <c r="T51" s="68"/>
      <c r="U51" s="8"/>
      <c r="V51" s="8"/>
      <c r="W51" s="8"/>
      <c r="X51" s="8"/>
      <c r="Y51" s="8"/>
      <c r="Z51" s="8"/>
    </row>
    <row r="52" spans="1:26" x14ac:dyDescent="0.2">
      <c r="A52" s="66"/>
      <c r="B52" s="63"/>
      <c r="C52" s="67"/>
      <c r="D52" s="44"/>
      <c r="E52" s="44"/>
      <c r="F52" s="44"/>
      <c r="G52" s="68"/>
      <c r="H52" s="68"/>
      <c r="I52" s="68"/>
      <c r="J52" s="214"/>
      <c r="K52" s="214"/>
      <c r="L52" s="162"/>
      <c r="M52" s="162"/>
      <c r="N52" s="162"/>
      <c r="O52" s="68"/>
      <c r="P52" s="68"/>
      <c r="Q52" s="68"/>
      <c r="R52" s="68"/>
      <c r="S52" s="68"/>
      <c r="T52" s="68"/>
      <c r="U52" s="8"/>
      <c r="V52" s="8"/>
      <c r="W52" s="8"/>
      <c r="X52" s="8"/>
      <c r="Y52" s="8"/>
      <c r="Z52" s="8"/>
    </row>
    <row r="53" spans="1:26" x14ac:dyDescent="0.2">
      <c r="A53" s="66" t="str">
        <f>'TAA indices'!A21</f>
        <v>Overig</v>
      </c>
      <c r="B53" s="63"/>
      <c r="C53" s="67">
        <f>'TAA indices'!C21</f>
        <v>0</v>
      </c>
      <c r="D53" s="44">
        <f>'TAA indices'!D21</f>
        <v>0</v>
      </c>
      <c r="E53" s="44">
        <f>'TAA indices'!E21</f>
        <v>0</v>
      </c>
      <c r="F53" s="44">
        <f>'TAA indices'!F21</f>
        <v>0</v>
      </c>
      <c r="G53" s="162">
        <f>'TAA indices'!G21</f>
        <v>0</v>
      </c>
      <c r="H53" s="162"/>
      <c r="I53" s="162"/>
      <c r="J53" s="162"/>
      <c r="K53" s="162"/>
      <c r="L53" s="162"/>
      <c r="M53" s="162"/>
      <c r="N53" s="162"/>
      <c r="O53" s="68"/>
      <c r="P53" s="68"/>
      <c r="Q53" s="68"/>
      <c r="R53" s="68"/>
      <c r="S53" s="68">
        <f>'TAA indices'!S21</f>
        <v>106.1</v>
      </c>
      <c r="T53" s="68">
        <f>'TAA indices'!T21</f>
        <v>105.4</v>
      </c>
      <c r="U53" s="8"/>
      <c r="V53" s="8"/>
      <c r="W53" s="8"/>
      <c r="X53" s="8"/>
      <c r="Y53" s="8"/>
      <c r="Z53" s="8"/>
    </row>
    <row r="54" spans="1:26" x14ac:dyDescent="0.2">
      <c r="A54" s="66"/>
      <c r="B54" s="63"/>
      <c r="C54" s="137">
        <f>'TAA indices'!C22</f>
        <v>0</v>
      </c>
      <c r="D54" s="138">
        <f>'TAA indices'!D22</f>
        <v>0</v>
      </c>
      <c r="E54" s="138">
        <f>'TAA indices'!E22</f>
        <v>0</v>
      </c>
      <c r="F54" s="138">
        <f>'TAA indices'!F22</f>
        <v>0</v>
      </c>
      <c r="G54" s="163">
        <f>'TAA indices'!G22</f>
        <v>0</v>
      </c>
      <c r="H54" s="163">
        <f>'TAA indices'!H22</f>
        <v>0</v>
      </c>
      <c r="I54" s="163">
        <f>'TAA indices'!I22</f>
        <v>0</v>
      </c>
      <c r="J54" s="163">
        <f>'TAA indices'!J22</f>
        <v>0</v>
      </c>
      <c r="K54" s="252"/>
      <c r="L54" s="270"/>
      <c r="M54" s="270"/>
      <c r="N54" s="270"/>
      <c r="O54" s="294"/>
      <c r="P54" s="294"/>
      <c r="Q54" s="294"/>
      <c r="R54" s="294"/>
      <c r="S54" s="294"/>
      <c r="T54" s="294"/>
      <c r="U54" s="8"/>
      <c r="V54" s="8"/>
      <c r="W54" s="8"/>
      <c r="X54" s="8"/>
      <c r="Y54" s="8"/>
      <c r="Z54" s="8"/>
    </row>
    <row r="55" spans="1:26" x14ac:dyDescent="0.2">
      <c r="A55" s="66" t="str">
        <f>'TAA indices'!A23</f>
        <v>TAA-index</v>
      </c>
      <c r="B55" s="69"/>
      <c r="C55" s="67">
        <f>'TAA indices'!C23</f>
        <v>0</v>
      </c>
      <c r="D55" s="44">
        <f>'TAA indices'!D23</f>
        <v>0</v>
      </c>
      <c r="E55" s="44">
        <f>'TAA indices'!E23</f>
        <v>0</v>
      </c>
      <c r="F55" s="44">
        <f>'TAA indices'!F23</f>
        <v>0</v>
      </c>
      <c r="G55" s="162">
        <f>'TAA indices'!G23</f>
        <v>0</v>
      </c>
      <c r="H55" s="162">
        <f>'TAA indices'!H23</f>
        <v>0</v>
      </c>
      <c r="I55" s="162">
        <f>'TAA indices'!I23</f>
        <v>100.917227</v>
      </c>
      <c r="J55" s="162">
        <f>'TAA indices'!J23</f>
        <v>99.867222000000012</v>
      </c>
      <c r="K55" s="162">
        <f>'TAA indices'!K23</f>
        <v>100.0540525</v>
      </c>
      <c r="L55" s="271">
        <f>'TAA indices'!L23</f>
        <v>100.10726600000001</v>
      </c>
      <c r="M55" s="271">
        <f>'TAA indices'!M23</f>
        <v>100.67070400000001</v>
      </c>
      <c r="N55" s="271">
        <f>'TAA indices'!N23</f>
        <v>102.62346750000002</v>
      </c>
      <c r="O55" s="295">
        <f>'TAA indices'!O23</f>
        <v>0</v>
      </c>
      <c r="P55" s="295">
        <f>'TAA indices'!P24</f>
        <v>0</v>
      </c>
      <c r="Q55" s="295">
        <f>'TAA indices'!Q23</f>
        <v>0</v>
      </c>
      <c r="R55" s="295">
        <f>'TAA indices'!R23</f>
        <v>0</v>
      </c>
      <c r="S55" s="295">
        <f>'TAA indices'!S23</f>
        <v>105.6865</v>
      </c>
      <c r="T55" s="295">
        <f>'TAA indices'!T23</f>
        <v>105.16200000000001</v>
      </c>
      <c r="U55" s="8"/>
      <c r="V55" s="8"/>
      <c r="W55" s="8"/>
      <c r="X55" s="8"/>
      <c r="Y55" s="8"/>
      <c r="Z55" s="8"/>
    </row>
    <row r="56" spans="1:26" x14ac:dyDescent="0.2">
      <c r="A56" s="8" t="s">
        <v>23</v>
      </c>
      <c r="B56" s="8"/>
      <c r="C56" s="8"/>
      <c r="D56" s="8"/>
      <c r="E56" s="8"/>
      <c r="F56" s="8"/>
      <c r="G56" s="8"/>
      <c r="H56" s="8"/>
      <c r="I56" s="8"/>
      <c r="J56" s="8"/>
      <c r="K56" s="8"/>
      <c r="L56" s="8"/>
      <c r="M56" s="8"/>
      <c r="N56" s="8"/>
      <c r="O56" s="8"/>
      <c r="P56" s="8"/>
      <c r="Q56" s="8"/>
      <c r="R56" s="8"/>
      <c r="S56" s="8"/>
      <c r="T56" s="8"/>
      <c r="U56" s="8"/>
      <c r="V56" s="8"/>
      <c r="W56" s="8"/>
      <c r="X56" s="8"/>
      <c r="Y56" s="8"/>
      <c r="Z56" s="8"/>
    </row>
    <row r="57" spans="1:26" x14ac:dyDescent="0.2">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x14ac:dyDescent="0.2">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x14ac:dyDescent="0.2">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x14ac:dyDescent="0.2">
      <c r="A60" s="8"/>
      <c r="B60" s="8"/>
      <c r="C60" s="8"/>
      <c r="D60" s="8"/>
      <c r="E60" s="8"/>
      <c r="F60" s="8"/>
      <c r="G60" s="8"/>
      <c r="H60" s="260" t="s">
        <v>45</v>
      </c>
      <c r="I60" s="8"/>
      <c r="J60" s="8"/>
      <c r="K60" s="8"/>
      <c r="L60" s="8"/>
      <c r="M60" s="8"/>
      <c r="N60" s="8"/>
      <c r="O60" s="8"/>
      <c r="P60" s="8"/>
      <c r="Q60" s="8"/>
      <c r="R60" s="8"/>
      <c r="S60" s="8"/>
      <c r="T60" s="8"/>
      <c r="U60" s="8"/>
      <c r="V60" s="8"/>
      <c r="W60" s="8"/>
      <c r="X60" s="8"/>
      <c r="Y60" s="8"/>
      <c r="Z60" s="8"/>
    </row>
    <row r="61" spans="1:26" x14ac:dyDescent="0.2">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x14ac:dyDescent="0.2">
      <c r="A62" s="58" t="str">
        <f>'TAA indices'!A30</f>
        <v>Activiteit</v>
      </c>
      <c r="B62" s="59"/>
      <c r="C62" s="60">
        <f>'TAA indices'!C30</f>
        <v>0</v>
      </c>
      <c r="D62" s="60">
        <f>'TAA indices'!D30</f>
        <v>0</v>
      </c>
      <c r="E62" s="60">
        <f>'TAA indices'!E30</f>
        <v>0</v>
      </c>
      <c r="F62" s="60">
        <f>'TAA indices'!F30</f>
        <v>0</v>
      </c>
      <c r="G62" s="61">
        <f>'TAA indices'!G30</f>
        <v>2011</v>
      </c>
      <c r="H62" s="61">
        <f>'TAA indices'!H30</f>
        <v>2012</v>
      </c>
      <c r="I62" s="61">
        <f>'TAA indices'!I30</f>
        <v>2013</v>
      </c>
      <c r="J62" s="117">
        <v>2014</v>
      </c>
      <c r="K62" s="117">
        <v>2015</v>
      </c>
      <c r="L62" s="117">
        <v>2016</v>
      </c>
      <c r="M62" s="117">
        <v>2017</v>
      </c>
      <c r="N62" s="117">
        <v>2018</v>
      </c>
      <c r="O62" s="117">
        <v>2019</v>
      </c>
      <c r="P62" s="117">
        <v>2020</v>
      </c>
      <c r="Q62" s="117">
        <v>2021</v>
      </c>
      <c r="R62" s="117">
        <v>2022</v>
      </c>
      <c r="S62" s="117">
        <v>2023</v>
      </c>
      <c r="T62" s="117">
        <v>2024</v>
      </c>
      <c r="U62" s="8"/>
      <c r="V62" s="8"/>
      <c r="W62" s="8"/>
      <c r="X62" s="8"/>
      <c r="Y62" s="8"/>
      <c r="Z62" s="8"/>
    </row>
    <row r="63" spans="1:26" x14ac:dyDescent="0.2">
      <c r="A63" s="58"/>
      <c r="B63" s="62"/>
      <c r="C63" s="73">
        <f>'TAA indices'!C31</f>
        <v>0</v>
      </c>
      <c r="D63" s="73">
        <f>'TAA indices'!D31</f>
        <v>0</v>
      </c>
      <c r="E63" s="73">
        <f>'TAA indices'!E31</f>
        <v>0</v>
      </c>
      <c r="F63" s="73">
        <f>'TAA indices'!F31</f>
        <v>0</v>
      </c>
      <c r="G63" s="117" t="str">
        <f>'TAA indices'!G31</f>
        <v>(2010=100)</v>
      </c>
      <c r="H63" s="117" t="str">
        <f>'TAA indices'!H31</f>
        <v>(2011=100)</v>
      </c>
      <c r="I63" s="117" t="str">
        <f>'TAA indices'!I31</f>
        <v>(2012=100)</v>
      </c>
      <c r="J63" s="215" t="s">
        <v>34</v>
      </c>
      <c r="K63" s="253" t="s">
        <v>35</v>
      </c>
      <c r="L63" s="253" t="s">
        <v>36</v>
      </c>
      <c r="M63" s="253" t="s">
        <v>37</v>
      </c>
      <c r="N63" s="253" t="s">
        <v>38</v>
      </c>
      <c r="O63" s="253" t="s">
        <v>39</v>
      </c>
      <c r="P63" s="253" t="s">
        <v>40</v>
      </c>
      <c r="Q63" s="253" t="s">
        <v>41</v>
      </c>
      <c r="R63" s="253" t="s">
        <v>42</v>
      </c>
      <c r="S63" s="253" t="s">
        <v>43</v>
      </c>
      <c r="T63" s="253" t="s">
        <v>44</v>
      </c>
      <c r="U63" s="8"/>
      <c r="V63" s="8"/>
      <c r="W63" s="8"/>
      <c r="X63" s="8"/>
      <c r="Y63" s="8"/>
      <c r="Z63" s="8"/>
    </row>
    <row r="64" spans="1:26" x14ac:dyDescent="0.2">
      <c r="A64" s="58"/>
      <c r="B64" s="63"/>
      <c r="C64" s="58"/>
      <c r="D64" s="64"/>
      <c r="E64" s="64"/>
      <c r="F64" s="64"/>
      <c r="G64" s="65"/>
      <c r="H64" s="65"/>
      <c r="I64" s="65"/>
      <c r="J64" s="214"/>
      <c r="K64" s="214"/>
      <c r="L64" s="252"/>
      <c r="M64" s="252"/>
      <c r="N64" s="252"/>
      <c r="O64" s="252"/>
      <c r="P64" s="252"/>
      <c r="Q64" s="252"/>
      <c r="R64" s="252"/>
      <c r="S64" s="252"/>
      <c r="T64" s="252"/>
      <c r="U64" s="8"/>
      <c r="V64" s="8"/>
      <c r="W64" s="8"/>
      <c r="X64" s="8"/>
      <c r="Y64" s="8"/>
      <c r="Z64" s="8"/>
    </row>
    <row r="65" spans="1:20" x14ac:dyDescent="0.2">
      <c r="A65" s="66" t="str">
        <f>'TAA indices'!A33</f>
        <v>Inslag</v>
      </c>
      <c r="B65" s="63"/>
      <c r="C65" s="67" t="e">
        <f>'TAA indices'!C33</f>
        <v>#VALUE!</v>
      </c>
      <c r="D65" s="44" t="e">
        <f>'TAA indices'!D33</f>
        <v>#VALUE!</v>
      </c>
      <c r="E65" s="44" t="e">
        <f>'TAA indices'!E33</f>
        <v>#VALUE!</v>
      </c>
      <c r="F65" s="44" t="e">
        <f>'TAA indices'!F33</f>
        <v>#VALUE!</v>
      </c>
      <c r="G65" s="162"/>
      <c r="H65" s="162"/>
      <c r="I65" s="162"/>
      <c r="J65" s="162"/>
      <c r="K65" s="162"/>
      <c r="L65" s="162"/>
      <c r="M65" s="162"/>
      <c r="N65" s="162"/>
      <c r="O65" s="68"/>
      <c r="P65" s="68"/>
      <c r="Q65" s="68"/>
      <c r="R65" s="68"/>
      <c r="S65" s="68">
        <f>'TAA indices'!S33</f>
        <v>102.4</v>
      </c>
      <c r="T65" s="68">
        <f>'TAA indices'!T33</f>
        <v>105.7</v>
      </c>
    </row>
    <row r="66" spans="1:20" x14ac:dyDescent="0.2">
      <c r="A66" s="66" t="str">
        <f>'TAA indices'!A34</f>
        <v>Opslag</v>
      </c>
      <c r="B66" s="63"/>
      <c r="C66" s="67">
        <f>'TAA indices'!C34</f>
        <v>0</v>
      </c>
      <c r="D66" s="44">
        <f>'TAA indices'!D34</f>
        <v>0</v>
      </c>
      <c r="E66" s="44">
        <f>'TAA indices'!E34</f>
        <v>0</v>
      </c>
      <c r="F66" s="44">
        <f>'TAA indices'!F34</f>
        <v>0</v>
      </c>
      <c r="G66" s="162"/>
      <c r="H66" s="162"/>
      <c r="I66" s="162"/>
      <c r="J66" s="162"/>
      <c r="K66" s="162"/>
      <c r="L66" s="162"/>
      <c r="M66" s="162"/>
      <c r="N66" s="162"/>
      <c r="O66" s="68"/>
      <c r="P66" s="68"/>
      <c r="Q66" s="68"/>
      <c r="R66" s="68"/>
      <c r="S66" s="68">
        <f>'TAA indices'!S34</f>
        <v>84.5</v>
      </c>
      <c r="T66" s="68">
        <f>'TAA indices'!T34</f>
        <v>102.6</v>
      </c>
    </row>
    <row r="67" spans="1:20" x14ac:dyDescent="0.2">
      <c r="A67" s="66" t="str">
        <f>'TAA indices'!A35</f>
        <v>Uitslag</v>
      </c>
      <c r="B67" s="63"/>
      <c r="C67" s="67">
        <f>'TAA indices'!C35</f>
        <v>0</v>
      </c>
      <c r="D67" s="44">
        <f>'TAA indices'!D35</f>
        <v>0</v>
      </c>
      <c r="E67" s="44">
        <f>'TAA indices'!E35</f>
        <v>0</v>
      </c>
      <c r="F67" s="44">
        <f>'TAA indices'!F35</f>
        <v>0</v>
      </c>
      <c r="G67" s="162"/>
      <c r="H67" s="162"/>
      <c r="I67" s="162"/>
      <c r="J67" s="162"/>
      <c r="K67" s="162"/>
      <c r="L67" s="162"/>
      <c r="M67" s="162"/>
      <c r="N67" s="162"/>
      <c r="O67" s="68"/>
      <c r="P67" s="68"/>
      <c r="Q67" s="68"/>
      <c r="R67" s="68"/>
      <c r="S67" s="68">
        <f>'TAA indices'!S35</f>
        <v>103.3</v>
      </c>
      <c r="T67" s="68">
        <f>'TAA indices'!T35</f>
        <v>105.8</v>
      </c>
    </row>
    <row r="68" spans="1:20" x14ac:dyDescent="0.2">
      <c r="A68" s="66" t="str">
        <f>'TAA indices'!A36</f>
        <v>Handling</v>
      </c>
      <c r="B68" s="63"/>
      <c r="C68" s="67">
        <f>'TAA indices'!C36</f>
        <v>0</v>
      </c>
      <c r="D68" s="44">
        <f>'TAA indices'!D36</f>
        <v>0</v>
      </c>
      <c r="E68" s="44">
        <f>'TAA indices'!E36</f>
        <v>0</v>
      </c>
      <c r="F68" s="44">
        <f>'TAA indices'!F36</f>
        <v>0</v>
      </c>
      <c r="G68" s="162"/>
      <c r="H68" s="162"/>
      <c r="I68" s="162"/>
      <c r="J68" s="162"/>
      <c r="K68" s="162"/>
      <c r="L68" s="162"/>
      <c r="M68" s="162"/>
      <c r="N68" s="162"/>
      <c r="O68" s="68"/>
      <c r="P68" s="68"/>
      <c r="Q68" s="68"/>
      <c r="R68" s="68"/>
      <c r="S68" s="68">
        <f>'TAA indices'!S36</f>
        <v>0</v>
      </c>
      <c r="T68" s="68">
        <f>'TAA indices'!T36</f>
        <v>0</v>
      </c>
    </row>
    <row r="69" spans="1:20" x14ac:dyDescent="0.2">
      <c r="A69" s="66"/>
      <c r="B69" s="63"/>
      <c r="C69" s="67"/>
      <c r="D69" s="44"/>
      <c r="E69" s="44"/>
      <c r="F69" s="44"/>
      <c r="G69" s="68"/>
      <c r="H69" s="68"/>
      <c r="I69" s="68"/>
      <c r="J69" s="214"/>
      <c r="K69" s="214"/>
      <c r="L69" s="162"/>
      <c r="M69" s="162"/>
      <c r="N69" s="162"/>
      <c r="O69" s="68"/>
      <c r="P69" s="68"/>
      <c r="Q69" s="68"/>
      <c r="R69" s="68"/>
      <c r="S69" s="68"/>
      <c r="T69" s="68"/>
    </row>
    <row r="70" spans="1:20" x14ac:dyDescent="0.2">
      <c r="A70" s="66"/>
      <c r="B70" s="63"/>
      <c r="C70" s="67"/>
      <c r="D70" s="44"/>
      <c r="E70" s="44"/>
      <c r="F70" s="44"/>
      <c r="G70" s="68"/>
      <c r="H70" s="68"/>
      <c r="I70" s="68"/>
      <c r="J70" s="214"/>
      <c r="K70" s="214"/>
      <c r="L70" s="162"/>
      <c r="M70" s="162"/>
      <c r="N70" s="162"/>
      <c r="O70" s="68"/>
      <c r="P70" s="68"/>
      <c r="Q70" s="68"/>
      <c r="R70" s="68"/>
      <c r="S70" s="68"/>
      <c r="T70" s="68"/>
    </row>
    <row r="71" spans="1:20" x14ac:dyDescent="0.2">
      <c r="A71" s="66"/>
      <c r="B71" s="63"/>
      <c r="C71" s="67"/>
      <c r="D71" s="44"/>
      <c r="E71" s="44"/>
      <c r="F71" s="44"/>
      <c r="G71" s="68"/>
      <c r="H71" s="68"/>
      <c r="I71" s="68"/>
      <c r="J71" s="214"/>
      <c r="K71" s="214"/>
      <c r="L71" s="162"/>
      <c r="M71" s="162"/>
      <c r="N71" s="162"/>
      <c r="O71" s="68"/>
      <c r="P71" s="68"/>
      <c r="Q71" s="68"/>
      <c r="R71" s="68"/>
      <c r="S71" s="68"/>
      <c r="T71" s="68"/>
    </row>
    <row r="72" spans="1:20" x14ac:dyDescent="0.2">
      <c r="A72" s="66"/>
      <c r="B72" s="63"/>
      <c r="C72" s="67"/>
      <c r="D72" s="44"/>
      <c r="E72" s="44"/>
      <c r="F72" s="44"/>
      <c r="G72" s="68"/>
      <c r="H72" s="68"/>
      <c r="I72" s="68"/>
      <c r="J72" s="214"/>
      <c r="K72" s="214"/>
      <c r="L72" s="162"/>
      <c r="M72" s="162"/>
      <c r="N72" s="162"/>
      <c r="O72" s="68"/>
      <c r="P72" s="68"/>
      <c r="Q72" s="68"/>
      <c r="R72" s="68"/>
      <c r="S72" s="68"/>
      <c r="T72" s="68"/>
    </row>
    <row r="73" spans="1:20" x14ac:dyDescent="0.2">
      <c r="A73" s="66"/>
      <c r="B73" s="63"/>
      <c r="C73" s="67"/>
      <c r="D73" s="44"/>
      <c r="E73" s="44"/>
      <c r="F73" s="44"/>
      <c r="G73" s="68"/>
      <c r="H73" s="68"/>
      <c r="I73" s="68"/>
      <c r="J73" s="214"/>
      <c r="K73" s="214"/>
      <c r="L73" s="162"/>
      <c r="M73" s="162"/>
      <c r="N73" s="162"/>
      <c r="O73" s="68"/>
      <c r="P73" s="68"/>
      <c r="Q73" s="68"/>
      <c r="R73" s="68"/>
      <c r="S73" s="68"/>
      <c r="T73" s="68"/>
    </row>
    <row r="74" spans="1:20" x14ac:dyDescent="0.2">
      <c r="A74" s="66"/>
      <c r="B74" s="63"/>
      <c r="C74" s="67"/>
      <c r="D74" s="44"/>
      <c r="E74" s="44"/>
      <c r="F74" s="44"/>
      <c r="G74" s="68"/>
      <c r="H74" s="68"/>
      <c r="I74" s="68"/>
      <c r="J74" s="214"/>
      <c r="K74" s="214"/>
      <c r="L74" s="162"/>
      <c r="M74" s="162"/>
      <c r="N74" s="162"/>
      <c r="O74" s="68"/>
      <c r="P74" s="68"/>
      <c r="Q74" s="68"/>
      <c r="R74" s="68"/>
      <c r="S74" s="68"/>
      <c r="T74" s="68"/>
    </row>
    <row r="75" spans="1:20" x14ac:dyDescent="0.2">
      <c r="A75" s="66"/>
      <c r="B75" s="63"/>
      <c r="C75" s="67"/>
      <c r="D75" s="44"/>
      <c r="E75" s="44"/>
      <c r="F75" s="44"/>
      <c r="G75" s="68"/>
      <c r="H75" s="68"/>
      <c r="I75" s="68"/>
      <c r="J75" s="214"/>
      <c r="K75" s="214"/>
      <c r="L75" s="162"/>
      <c r="M75" s="162"/>
      <c r="N75" s="162"/>
      <c r="O75" s="68"/>
      <c r="P75" s="68"/>
      <c r="Q75" s="68"/>
      <c r="R75" s="68"/>
      <c r="S75" s="68"/>
      <c r="T75" s="68"/>
    </row>
    <row r="76" spans="1:20" x14ac:dyDescent="0.2">
      <c r="A76" s="66"/>
      <c r="B76" s="63"/>
      <c r="C76" s="67"/>
      <c r="D76" s="44"/>
      <c r="E76" s="44"/>
      <c r="F76" s="44"/>
      <c r="G76" s="68"/>
      <c r="H76" s="68"/>
      <c r="I76" s="68"/>
      <c r="J76" s="214"/>
      <c r="K76" s="214"/>
      <c r="L76" s="162"/>
      <c r="M76" s="162"/>
      <c r="N76" s="162"/>
      <c r="O76" s="68"/>
      <c r="P76" s="68"/>
      <c r="Q76" s="68"/>
      <c r="R76" s="68"/>
      <c r="S76" s="68"/>
      <c r="T76" s="68"/>
    </row>
    <row r="77" spans="1:20" x14ac:dyDescent="0.2">
      <c r="A77" s="66"/>
      <c r="B77" s="63"/>
      <c r="C77" s="67"/>
      <c r="D77" s="44"/>
      <c r="E77" s="44"/>
      <c r="F77" s="44"/>
      <c r="G77" s="68"/>
      <c r="H77" s="68"/>
      <c r="I77" s="68"/>
      <c r="J77" s="214"/>
      <c r="K77" s="214"/>
      <c r="L77" s="162"/>
      <c r="M77" s="162"/>
      <c r="N77" s="162"/>
      <c r="O77" s="68"/>
      <c r="P77" s="68"/>
      <c r="Q77" s="68"/>
      <c r="R77" s="68"/>
      <c r="S77" s="68"/>
      <c r="T77" s="68"/>
    </row>
    <row r="78" spans="1:20" x14ac:dyDescent="0.2">
      <c r="A78" s="66"/>
      <c r="B78" s="63"/>
      <c r="C78" s="67"/>
      <c r="D78" s="44"/>
      <c r="E78" s="44"/>
      <c r="F78" s="44"/>
      <c r="G78" s="68"/>
      <c r="H78" s="68"/>
      <c r="I78" s="68"/>
      <c r="J78" s="214"/>
      <c r="K78" s="214"/>
      <c r="L78" s="162"/>
      <c r="M78" s="162"/>
      <c r="N78" s="162"/>
      <c r="O78" s="68"/>
      <c r="P78" s="68"/>
      <c r="Q78" s="68"/>
      <c r="R78" s="68"/>
      <c r="S78" s="68"/>
      <c r="T78" s="68"/>
    </row>
    <row r="79" spans="1:20" x14ac:dyDescent="0.2">
      <c r="A79" s="66" t="str">
        <f>'TAA indices'!A47</f>
        <v>Overig</v>
      </c>
      <c r="B79" s="63"/>
      <c r="C79" s="67">
        <f>'TAA indices'!C47</f>
        <v>0</v>
      </c>
      <c r="D79" s="44">
        <f>'TAA indices'!D47</f>
        <v>0</v>
      </c>
      <c r="E79" s="44">
        <f>'TAA indices'!E47</f>
        <v>0</v>
      </c>
      <c r="F79" s="44">
        <f>'TAA indices'!F47</f>
        <v>0</v>
      </c>
      <c r="G79" s="162">
        <f>'TAA indices'!G47</f>
        <v>0</v>
      </c>
      <c r="H79" s="162">
        <f>'TAA indices'!H47</f>
        <v>0</v>
      </c>
      <c r="I79" s="162">
        <f>'TAA indices'!I47</f>
        <v>0</v>
      </c>
      <c r="J79" s="162">
        <f>'TAA indices'!J47</f>
        <v>0</v>
      </c>
      <c r="K79" s="162">
        <f>'TAA indices'!K47</f>
        <v>0</v>
      </c>
      <c r="L79" s="162">
        <f>'TAA indices'!L47</f>
        <v>0</v>
      </c>
      <c r="M79" s="162">
        <f>'TAA indices'!M47</f>
        <v>0</v>
      </c>
      <c r="N79" s="162">
        <f>'TAA indices'!N47</f>
        <v>0</v>
      </c>
      <c r="O79" s="68">
        <f>'TAA indices'!O47</f>
        <v>0</v>
      </c>
      <c r="P79" s="68">
        <f>'TAA indices'!P47</f>
        <v>0</v>
      </c>
      <c r="Q79" s="68">
        <f>'TAA indices'!Q47</f>
        <v>0</v>
      </c>
      <c r="R79" s="68">
        <f>'TAA indices'!R47</f>
        <v>0</v>
      </c>
      <c r="S79" s="68">
        <f>'TAA indices'!S47</f>
        <v>99.2</v>
      </c>
      <c r="T79" s="68">
        <f>'TAA indices'!T47</f>
        <v>104.9</v>
      </c>
    </row>
    <row r="80" spans="1:20" x14ac:dyDescent="0.2">
      <c r="A80" s="66"/>
      <c r="B80" s="63"/>
      <c r="C80" s="137">
        <f>'TAA indices'!C48</f>
        <v>0</v>
      </c>
      <c r="D80" s="138">
        <f>'TAA indices'!D48</f>
        <v>0</v>
      </c>
      <c r="E80" s="138">
        <f>'TAA indices'!E48</f>
        <v>0</v>
      </c>
      <c r="F80" s="138">
        <f>'TAA indices'!F48</f>
        <v>0</v>
      </c>
      <c r="G80" s="163">
        <f>'TAA indices'!G48</f>
        <v>0</v>
      </c>
      <c r="H80" s="163">
        <f>'TAA indices'!H48</f>
        <v>0</v>
      </c>
      <c r="I80" s="163">
        <f>'TAA indices'!I48</f>
        <v>0</v>
      </c>
      <c r="J80" s="163">
        <f>'TAA indices'!J48</f>
        <v>0</v>
      </c>
      <c r="K80" s="252"/>
      <c r="L80" s="270"/>
      <c r="M80" s="270"/>
      <c r="N80" s="270"/>
      <c r="O80" s="294"/>
      <c r="P80" s="294"/>
      <c r="Q80" s="294"/>
      <c r="R80" s="294"/>
      <c r="S80" s="294"/>
      <c r="T80" s="294"/>
    </row>
    <row r="81" spans="1:20" x14ac:dyDescent="0.2">
      <c r="A81" s="66" t="str">
        <f>'TAA indices'!A49</f>
        <v>TAA-index</v>
      </c>
      <c r="B81" s="69"/>
      <c r="C81" s="67">
        <f>'TAA indices'!C49</f>
        <v>0</v>
      </c>
      <c r="D81" s="44">
        <f>'TAA indices'!D49</f>
        <v>0</v>
      </c>
      <c r="E81" s="44">
        <f>'TAA indices'!E49</f>
        <v>0</v>
      </c>
      <c r="F81" s="44">
        <f>'TAA indices'!F49</f>
        <v>0</v>
      </c>
      <c r="G81" s="162">
        <f>'TAA indices'!G49</f>
        <v>0</v>
      </c>
      <c r="H81" s="162">
        <f>'TAA indices'!H49</f>
        <v>0</v>
      </c>
      <c r="I81" s="162">
        <f>'TAA indices'!I49</f>
        <v>100.917227</v>
      </c>
      <c r="J81" s="162">
        <f>'TAA indices'!J49</f>
        <v>99.867222000000012</v>
      </c>
      <c r="K81" s="162">
        <f>'TAA indices'!K49</f>
        <v>100.0540525</v>
      </c>
      <c r="L81" s="271">
        <f>'TAA indices'!L49</f>
        <v>100.10726600000001</v>
      </c>
      <c r="M81" s="271">
        <f>'TAA indices'!M49</f>
        <v>100.67070400000001</v>
      </c>
      <c r="N81" s="271">
        <f>'TAA indices'!N49</f>
        <v>102.62346750000002</v>
      </c>
      <c r="O81" s="295">
        <f>'TAA indices'!O49</f>
        <v>0</v>
      </c>
      <c r="P81" s="295">
        <f>'TAA indices'!P50</f>
        <v>0</v>
      </c>
      <c r="Q81" s="295">
        <f>'TAA indices'!Q49</f>
        <v>0</v>
      </c>
      <c r="R81" s="295">
        <f>'TAA indices'!R49</f>
        <v>0</v>
      </c>
      <c r="S81" s="295">
        <f>'TAA indices'!S49</f>
        <v>93.914000000000001</v>
      </c>
      <c r="T81" s="295">
        <f>'TAA indices'!T49</f>
        <v>104.17599999999999</v>
      </c>
    </row>
    <row r="82" spans="1:20" x14ac:dyDescent="0.2">
      <c r="A82" s="8" t="s">
        <v>24</v>
      </c>
    </row>
  </sheetData>
  <phoneticPr fontId="4" type="noConversion"/>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X50"/>
  <sheetViews>
    <sheetView topLeftCell="G39" zoomScaleNormal="100" workbookViewId="0">
      <selection activeCell="T48" sqref="T48"/>
    </sheetView>
  </sheetViews>
  <sheetFormatPr defaultColWidth="9.140625" defaultRowHeight="12.75" x14ac:dyDescent="0.2"/>
  <cols>
    <col min="1" max="1" width="16.7109375" style="1" bestFit="1" customWidth="1"/>
    <col min="2" max="2" width="6.42578125" style="1" customWidth="1"/>
    <col min="3" max="3" width="11.7109375" style="1" customWidth="1"/>
    <col min="4" max="4" width="11.85546875" style="1" customWidth="1"/>
    <col min="5" max="5" width="11.5703125" style="1" customWidth="1"/>
    <col min="6" max="6" width="11.140625" style="1" customWidth="1"/>
    <col min="7" max="7" width="11.42578125" style="1" customWidth="1"/>
    <col min="8" max="11" width="9.140625" style="1"/>
    <col min="12" max="12" width="10.140625" style="1" customWidth="1"/>
    <col min="13" max="16384" width="9.140625" style="1"/>
  </cols>
  <sheetData>
    <row r="1" spans="1:24" x14ac:dyDescent="0.2">
      <c r="A1" s="8"/>
      <c r="B1" s="8"/>
      <c r="C1" s="8"/>
      <c r="D1" s="8"/>
      <c r="E1" s="8"/>
      <c r="F1" s="8"/>
      <c r="G1" s="8"/>
      <c r="H1" s="8"/>
      <c r="I1" s="8"/>
      <c r="J1" s="8"/>
      <c r="K1" s="8"/>
      <c r="L1" s="8"/>
      <c r="M1" s="8"/>
      <c r="N1" s="8"/>
      <c r="O1" s="8"/>
      <c r="P1" s="8"/>
      <c r="Q1" s="8"/>
      <c r="R1" s="8"/>
      <c r="S1" s="8"/>
      <c r="T1" s="8"/>
      <c r="U1" s="8"/>
      <c r="V1" s="8"/>
      <c r="W1" s="8"/>
      <c r="X1" s="8"/>
    </row>
    <row r="2" spans="1:24" x14ac:dyDescent="0.2">
      <c r="A2" s="8" t="s">
        <v>33</v>
      </c>
      <c r="B2" s="8"/>
      <c r="C2" s="8"/>
      <c r="D2" s="8"/>
      <c r="E2" s="8"/>
      <c r="F2" s="8"/>
      <c r="G2" s="8"/>
      <c r="H2" s="8"/>
      <c r="I2" s="8"/>
      <c r="J2" s="8"/>
      <c r="K2" s="8"/>
      <c r="L2" s="8"/>
      <c r="M2" s="8"/>
      <c r="N2" s="8"/>
      <c r="O2" s="8"/>
      <c r="P2" s="8"/>
      <c r="Q2" s="8"/>
      <c r="R2" s="8"/>
      <c r="S2" s="8"/>
      <c r="T2" s="8"/>
      <c r="U2" s="8"/>
      <c r="V2" s="8"/>
      <c r="W2" s="8"/>
      <c r="X2" s="8"/>
    </row>
    <row r="3" spans="1:24" x14ac:dyDescent="0.2">
      <c r="A3" s="8"/>
      <c r="B3" s="8"/>
      <c r="C3" s="8"/>
      <c r="D3" s="8"/>
      <c r="E3" s="8"/>
      <c r="F3" s="8"/>
      <c r="G3" s="8"/>
      <c r="H3" s="8"/>
      <c r="I3" s="8"/>
      <c r="J3" s="8"/>
      <c r="K3" s="8"/>
      <c r="L3" s="8"/>
      <c r="M3" s="274"/>
      <c r="N3" s="8"/>
      <c r="O3" s="8"/>
      <c r="P3" s="8"/>
      <c r="Q3" s="8"/>
      <c r="R3" s="8"/>
      <c r="S3" s="8"/>
      <c r="T3" s="8"/>
      <c r="U3" s="8" t="s">
        <v>27</v>
      </c>
      <c r="V3" s="8"/>
      <c r="W3" s="8"/>
      <c r="X3" s="8"/>
    </row>
    <row r="4" spans="1:24" x14ac:dyDescent="0.2">
      <c r="A4" s="24" t="s">
        <v>0</v>
      </c>
      <c r="B4" s="26"/>
      <c r="C4" s="89"/>
      <c r="D4" s="27"/>
      <c r="E4" s="27"/>
      <c r="F4" s="27"/>
      <c r="G4" s="27">
        <v>2011</v>
      </c>
      <c r="H4" s="27">
        <v>2012</v>
      </c>
      <c r="I4" s="27">
        <v>2013</v>
      </c>
      <c r="J4" s="27">
        <v>2014</v>
      </c>
      <c r="K4" s="27">
        <v>2015</v>
      </c>
      <c r="L4" s="299" t="s">
        <v>46</v>
      </c>
      <c r="M4" s="299" t="s">
        <v>47</v>
      </c>
      <c r="N4" s="299" t="s">
        <v>48</v>
      </c>
      <c r="O4" s="299" t="s">
        <v>49</v>
      </c>
      <c r="P4" s="299" t="s">
        <v>50</v>
      </c>
      <c r="Q4" s="299" t="s">
        <v>51</v>
      </c>
      <c r="R4" s="299" t="s">
        <v>52</v>
      </c>
      <c r="S4" s="299" t="s">
        <v>53</v>
      </c>
      <c r="T4" s="299" t="s">
        <v>54</v>
      </c>
      <c r="U4" s="299" t="s">
        <v>93</v>
      </c>
      <c r="V4" s="8"/>
      <c r="W4" s="8"/>
      <c r="X4" s="8"/>
    </row>
    <row r="5" spans="1:24" x14ac:dyDescent="0.2">
      <c r="A5" s="28"/>
      <c r="B5" s="29"/>
      <c r="C5" s="97"/>
      <c r="D5" s="98"/>
      <c r="E5" s="98"/>
      <c r="F5" s="98"/>
      <c r="G5" s="98" t="s">
        <v>55</v>
      </c>
      <c r="H5" s="98" t="s">
        <v>56</v>
      </c>
      <c r="I5" s="98" t="s">
        <v>57</v>
      </c>
      <c r="J5" s="230" t="s">
        <v>28</v>
      </c>
      <c r="K5" s="230" t="s">
        <v>29</v>
      </c>
      <c r="L5" s="300"/>
      <c r="M5" s="300"/>
      <c r="N5" s="300"/>
      <c r="O5" s="300"/>
      <c r="P5" s="300"/>
      <c r="Q5" s="300"/>
      <c r="R5" s="300"/>
      <c r="S5" s="300"/>
      <c r="T5" s="300"/>
      <c r="U5" s="300"/>
      <c r="V5" s="8"/>
      <c r="W5" s="8"/>
      <c r="X5" s="8"/>
    </row>
    <row r="6" spans="1:24" ht="12.75" customHeight="1" x14ac:dyDescent="0.2">
      <c r="A6" s="25"/>
      <c r="B6" s="75"/>
      <c r="C6" s="46"/>
      <c r="D6" s="46"/>
      <c r="E6" s="46"/>
      <c r="F6" s="46"/>
      <c r="G6" s="25"/>
      <c r="H6" s="25"/>
      <c r="I6" s="49"/>
      <c r="J6" s="229"/>
      <c r="K6" s="49"/>
      <c r="L6" s="55"/>
      <c r="M6" s="55"/>
      <c r="N6" s="55"/>
      <c r="O6" s="55"/>
      <c r="P6" s="55"/>
      <c r="Q6" s="55"/>
      <c r="R6" s="55"/>
      <c r="S6" s="55"/>
      <c r="T6" s="55"/>
      <c r="U6" s="229"/>
      <c r="V6" s="8"/>
      <c r="W6" s="8"/>
      <c r="X6" s="8"/>
    </row>
    <row r="7" spans="1:24" x14ac:dyDescent="0.2">
      <c r="A7" s="3" t="s">
        <v>18</v>
      </c>
      <c r="B7" s="49"/>
      <c r="C7" s="31">
        <f>(Kostenindices!$C$7*Prijsindex!C5)+(Kostenindices!$C$8*Prijsindex!D5)+(Kostenindices!$C$9*Prijsindex!E5)+(Kostenindices!$C$10*Prijsindex!F5)+(Kostenindices!$C$11*Prijsindex!G5)</f>
        <v>0</v>
      </c>
      <c r="D7" s="31">
        <f>(Kostenindices!$D$7*Prijsindex!C5)+(Kostenindices!$D$8*Prijsindex!D5)+(Kostenindices!$D$9*Prijsindex!E5)+(Kostenindices!$D$10*Prijsindex!F5)+(Kostenindices!$D$11*Prijsindex!G5)</f>
        <v>0</v>
      </c>
      <c r="E7" s="31">
        <f>(Kostenindices!$E$7*Prijsindex!C5)+(Kostenindices!$E$8*Prijsindex!D5)+(Kostenindices!$E$9*Prijsindex!E5)+(Kostenindices!$E$10*Prijsindex!F5)+(Kostenindices!$E$11*Prijsindex!G5)</f>
        <v>0</v>
      </c>
      <c r="F7" s="31">
        <f>(Kostenindices!$F$7*Prijsindex!C5)+(Kostenindices!$F$8*Prijsindex!D5)+(Kostenindices!$F$9*Prijsindex!E5)+(Kostenindices!$F$10*Prijsindex!F5)+(Kostenindices!$F$11*Prijsindex!G5)</f>
        <v>0</v>
      </c>
      <c r="G7" s="242"/>
      <c r="H7" s="242"/>
      <c r="I7" s="232"/>
      <c r="J7" s="232"/>
      <c r="K7" s="232"/>
      <c r="L7" s="232"/>
      <c r="M7" s="232"/>
      <c r="N7" s="232"/>
      <c r="O7" s="232"/>
      <c r="P7" s="232"/>
      <c r="Q7" s="232"/>
      <c r="R7" s="232"/>
      <c r="S7" s="232">
        <v>107</v>
      </c>
      <c r="T7" s="232">
        <v>106.1</v>
      </c>
      <c r="U7" s="31">
        <v>105.3</v>
      </c>
      <c r="V7" s="8"/>
      <c r="W7" s="8"/>
      <c r="X7" s="8"/>
    </row>
    <row r="8" spans="1:24" ht="12.75" customHeight="1" x14ac:dyDescent="0.2">
      <c r="A8" s="3" t="s">
        <v>19</v>
      </c>
      <c r="B8" s="30"/>
      <c r="C8" s="31">
        <f>(Kostenindices!$C$7*Prijsindex!C6)+(Kostenindices!$C$8*Prijsindex!D6)+(Kostenindices!$C$9*Prijsindex!E6)+(Kostenindices!$C$10*Prijsindex!F6)+(Kostenindices!$C$11*Prijsindex!G6)</f>
        <v>0</v>
      </c>
      <c r="D8" s="31">
        <f>(Kostenindices!$D$7*Prijsindex!C6)+(Kostenindices!$D$8*Prijsindex!D6)+(Kostenindices!$D$9*Prijsindex!E6)+(Kostenindices!$D$10*Prijsindex!F6)+(Kostenindices!$D$11*Prijsindex!G6)</f>
        <v>0</v>
      </c>
      <c r="E8" s="31">
        <f>(Kostenindices!$E$7*Prijsindex!C6)+(Kostenindices!$E$8*Prijsindex!D6)+(Kostenindices!$E$9*Prijsindex!E6)+(Kostenindices!$E$10*Prijsindex!F6)+(Kostenindices!$E$11*Prijsindex!G6)</f>
        <v>0</v>
      </c>
      <c r="F8" s="31">
        <f>(Kostenindices!$F$7*Prijsindex!C6)+(Kostenindices!$F$8*Prijsindex!D6)+(Kostenindices!$F$9*Prijsindex!E6)+(Kostenindices!$F$10*Prijsindex!F6)+(Kostenindices!$F$11*Prijsindex!G6)</f>
        <v>0</v>
      </c>
      <c r="G8" s="242"/>
      <c r="H8" s="242"/>
      <c r="I8" s="232"/>
      <c r="J8" s="232"/>
      <c r="K8" s="232"/>
      <c r="L8" s="232"/>
      <c r="M8" s="232"/>
      <c r="N8" s="232"/>
      <c r="O8" s="232"/>
      <c r="P8" s="232"/>
      <c r="Q8" s="232"/>
      <c r="R8" s="232"/>
      <c r="S8" s="232">
        <v>104.4</v>
      </c>
      <c r="T8" s="232">
        <v>104.3</v>
      </c>
      <c r="U8" s="31">
        <v>104.3</v>
      </c>
      <c r="V8" s="8"/>
      <c r="W8" s="8"/>
      <c r="X8" s="8"/>
    </row>
    <row r="9" spans="1:24" x14ac:dyDescent="0.2">
      <c r="A9" s="3" t="s">
        <v>20</v>
      </c>
      <c r="B9" s="30"/>
      <c r="C9" s="31">
        <f>(Kostenindices!$C$7*Prijsindex!C7)+(Kostenindices!$C$8*Prijsindex!D7)+(Kostenindices!$C$9*Prijsindex!E7)+(Kostenindices!$C$10*Prijsindex!F7)+(Kostenindices!$C$11*Prijsindex!G7)</f>
        <v>0</v>
      </c>
      <c r="D9" s="31">
        <f>(Kostenindices!$D$7*Prijsindex!C7)+(Kostenindices!$D$8*Prijsindex!D7)+(Kostenindices!$D$9*Prijsindex!E7)+(Kostenindices!$D$10*Prijsindex!F7)+(Kostenindices!$D$11*Prijsindex!G7)</f>
        <v>0</v>
      </c>
      <c r="E9" s="31">
        <f>(Kostenindices!$E$7*Prijsindex!C7)+(Kostenindices!$E$8*Prijsindex!D7)+(Kostenindices!$E$9*Prijsindex!E7)+(Kostenindices!$E$10*Prijsindex!F7)+(Kostenindices!$E$11*Prijsindex!G7)</f>
        <v>0</v>
      </c>
      <c r="F9" s="31">
        <f>(Kostenindices!$F$7*Prijsindex!C7)+(Kostenindices!$F$8*Prijsindex!D7)+(Kostenindices!$F$9*Prijsindex!E7)+(Kostenindices!$F$10*Prijsindex!F7)+(Kostenindices!$F$11*Prijsindex!G7)</f>
        <v>0</v>
      </c>
      <c r="G9" s="242"/>
      <c r="H9" s="242"/>
      <c r="I9" s="232"/>
      <c r="J9" s="232"/>
      <c r="K9" s="232"/>
      <c r="L9" s="232"/>
      <c r="M9" s="232"/>
      <c r="N9" s="232"/>
      <c r="O9" s="232"/>
      <c r="P9" s="232"/>
      <c r="Q9" s="232"/>
      <c r="R9" s="232"/>
      <c r="S9" s="232">
        <v>107.1</v>
      </c>
      <c r="T9" s="232">
        <v>106.1</v>
      </c>
      <c r="U9" s="31">
        <v>105.3</v>
      </c>
      <c r="V9" s="8"/>
      <c r="W9" s="8"/>
      <c r="X9" s="8"/>
    </row>
    <row r="10" spans="1:24" ht="12.75" customHeight="1" x14ac:dyDescent="0.2">
      <c r="A10" s="4" t="s">
        <v>58</v>
      </c>
      <c r="B10" s="90"/>
      <c r="C10" s="91">
        <f>(Kostenindices!$C$7*Prijsindex!C8)+(Kostenindices!$C$8*Prijsindex!D8)+(Kostenindices!$C$9*Prijsindex!E8)+(Kostenindices!$C$10*Prijsindex!F8)+(Kostenindices!$C$11*Prijsindex!G8)</f>
        <v>0</v>
      </c>
      <c r="D10" s="91">
        <f>(Kostenindices!$D$7*Prijsindex!C8)+(Kostenindices!$D$8*Prijsindex!D8)+(Kostenindices!$D$9*Prijsindex!E8)+(Kostenindices!$D$10*Prijsindex!F8)+(Kostenindices!$D$11*Prijsindex!G8)</f>
        <v>0</v>
      </c>
      <c r="E10" s="91">
        <f>(Kostenindices!$E$7*Prijsindex!C8)+(Kostenindices!$E$8*Prijsindex!D8)+(Kostenindices!$E$9*Prijsindex!E8)+(Kostenindices!$E$10*Prijsindex!F8)+(Kostenindices!$E$11*Prijsindex!G8)</f>
        <v>0</v>
      </c>
      <c r="F10" s="91">
        <f>(Kostenindices!$F$7*Prijsindex!C8)+(Kostenindices!$F$8*Prijsindex!D8)+(Kostenindices!$F$9*Prijsindex!E8)+(Kostenindices!$F$10*Prijsindex!F8)+(Kostenindices!$F$11*Prijsindex!G8)</f>
        <v>0</v>
      </c>
      <c r="G10" s="149"/>
      <c r="H10" s="149"/>
      <c r="I10" s="153"/>
      <c r="J10" s="153"/>
      <c r="K10" s="153"/>
      <c r="L10" s="153"/>
      <c r="M10" s="153"/>
      <c r="N10" s="153"/>
      <c r="O10" s="153"/>
      <c r="P10" s="153"/>
      <c r="Q10" s="153"/>
      <c r="R10" s="153"/>
      <c r="S10" s="153"/>
      <c r="T10" s="153"/>
      <c r="U10" s="91"/>
      <c r="V10" s="8"/>
      <c r="W10" s="8"/>
      <c r="X10" s="8"/>
    </row>
    <row r="11" spans="1:24" x14ac:dyDescent="0.2">
      <c r="A11" s="4"/>
      <c r="B11" s="90"/>
      <c r="C11" s="91"/>
      <c r="D11" s="91"/>
      <c r="E11" s="91"/>
      <c r="F11" s="91"/>
      <c r="G11" s="149"/>
      <c r="H11" s="149"/>
      <c r="I11" s="153"/>
      <c r="J11" s="153"/>
      <c r="K11" s="153"/>
      <c r="L11" s="153"/>
      <c r="M11" s="153"/>
      <c r="N11" s="153"/>
      <c r="O11" s="153"/>
      <c r="P11" s="153"/>
      <c r="Q11" s="153"/>
      <c r="R11" s="153"/>
      <c r="S11" s="153"/>
      <c r="T11" s="153"/>
      <c r="U11" s="91"/>
      <c r="V11" s="8"/>
      <c r="W11" s="8"/>
      <c r="X11" s="8"/>
    </row>
    <row r="12" spans="1:24" ht="12.75" customHeight="1" x14ac:dyDescent="0.2">
      <c r="A12" s="4"/>
      <c r="B12" s="90"/>
      <c r="C12" s="91"/>
      <c r="D12" s="91"/>
      <c r="E12" s="91"/>
      <c r="F12" s="91"/>
      <c r="G12" s="149"/>
      <c r="H12" s="149"/>
      <c r="I12" s="153"/>
      <c r="J12" s="153"/>
      <c r="K12" s="153"/>
      <c r="L12" s="153"/>
      <c r="M12" s="153"/>
      <c r="N12" s="153"/>
      <c r="O12" s="153"/>
      <c r="P12" s="153"/>
      <c r="Q12" s="153"/>
      <c r="R12" s="153"/>
      <c r="S12" s="153"/>
      <c r="T12" s="153"/>
      <c r="U12" s="91"/>
      <c r="V12" s="8"/>
      <c r="W12" s="8"/>
      <c r="X12" s="8"/>
    </row>
    <row r="13" spans="1:24" x14ac:dyDescent="0.2">
      <c r="A13" s="4"/>
      <c r="B13" s="90"/>
      <c r="C13" s="91"/>
      <c r="D13" s="91"/>
      <c r="E13" s="91"/>
      <c r="F13" s="91"/>
      <c r="G13" s="149"/>
      <c r="H13" s="149"/>
      <c r="I13" s="153"/>
      <c r="J13" s="153"/>
      <c r="K13" s="153"/>
      <c r="L13" s="153"/>
      <c r="M13" s="153"/>
      <c r="N13" s="153"/>
      <c r="O13" s="153"/>
      <c r="P13" s="153"/>
      <c r="Q13" s="153"/>
      <c r="R13" s="153"/>
      <c r="S13" s="153"/>
      <c r="T13" s="153"/>
      <c r="U13" s="91"/>
      <c r="V13" s="8"/>
      <c r="W13" s="8"/>
      <c r="X13" s="8"/>
    </row>
    <row r="14" spans="1:24" ht="12.75" customHeight="1" x14ac:dyDescent="0.2">
      <c r="A14" s="4"/>
      <c r="B14" s="90"/>
      <c r="C14" s="91"/>
      <c r="D14" s="91"/>
      <c r="E14" s="91"/>
      <c r="F14" s="91"/>
      <c r="G14" s="149"/>
      <c r="H14" s="149"/>
      <c r="I14" s="153"/>
      <c r="J14" s="153"/>
      <c r="K14" s="153"/>
      <c r="L14" s="153"/>
      <c r="M14" s="153"/>
      <c r="N14" s="153"/>
      <c r="O14" s="153"/>
      <c r="P14" s="153"/>
      <c r="Q14" s="153"/>
      <c r="R14" s="153"/>
      <c r="S14" s="153"/>
      <c r="T14" s="153"/>
      <c r="U14" s="91"/>
      <c r="V14" s="8"/>
      <c r="W14" s="8"/>
      <c r="X14" s="8"/>
    </row>
    <row r="15" spans="1:24" x14ac:dyDescent="0.2">
      <c r="A15" s="4"/>
      <c r="B15" s="90"/>
      <c r="C15" s="91"/>
      <c r="D15" s="91"/>
      <c r="E15" s="91"/>
      <c r="F15" s="91"/>
      <c r="G15" s="149"/>
      <c r="H15" s="149"/>
      <c r="I15" s="153"/>
      <c r="J15" s="153"/>
      <c r="K15" s="153"/>
      <c r="L15" s="153"/>
      <c r="M15" s="153"/>
      <c r="N15" s="153"/>
      <c r="O15" s="153"/>
      <c r="P15" s="153"/>
      <c r="Q15" s="153"/>
      <c r="R15" s="153"/>
      <c r="S15" s="153"/>
      <c r="T15" s="153"/>
      <c r="U15" s="91"/>
      <c r="V15" s="8"/>
      <c r="W15" s="8"/>
      <c r="X15" s="8"/>
    </row>
    <row r="16" spans="1:24" ht="12.75" customHeight="1" x14ac:dyDescent="0.2">
      <c r="A16" s="4"/>
      <c r="B16" s="90"/>
      <c r="C16" s="91"/>
      <c r="D16" s="91"/>
      <c r="E16" s="91"/>
      <c r="F16" s="91"/>
      <c r="G16" s="149"/>
      <c r="H16" s="149"/>
      <c r="I16" s="153"/>
      <c r="J16" s="153"/>
      <c r="K16" s="153"/>
      <c r="L16" s="153"/>
      <c r="M16" s="153"/>
      <c r="N16" s="153"/>
      <c r="O16" s="153"/>
      <c r="P16" s="153"/>
      <c r="Q16" s="153"/>
      <c r="R16" s="153"/>
      <c r="S16" s="153"/>
      <c r="T16" s="153"/>
      <c r="U16" s="91"/>
      <c r="V16" s="8"/>
      <c r="W16" s="8"/>
      <c r="X16" s="8"/>
    </row>
    <row r="17" spans="1:24" x14ac:dyDescent="0.2">
      <c r="A17" s="5"/>
      <c r="B17" s="92"/>
      <c r="C17" s="233"/>
      <c r="D17" s="233"/>
      <c r="E17" s="233"/>
      <c r="F17" s="233"/>
      <c r="G17" s="150"/>
      <c r="H17" s="150"/>
      <c r="I17" s="154"/>
      <c r="J17" s="154"/>
      <c r="K17" s="154"/>
      <c r="L17" s="154"/>
      <c r="M17" s="154"/>
      <c r="N17" s="154"/>
      <c r="O17" s="154"/>
      <c r="P17" s="154"/>
      <c r="Q17" s="154"/>
      <c r="R17" s="154"/>
      <c r="S17" s="154"/>
      <c r="T17" s="154"/>
      <c r="U17" s="233"/>
      <c r="V17" s="8"/>
      <c r="W17" s="8"/>
      <c r="X17" s="8"/>
    </row>
    <row r="18" spans="1:24" ht="12.75" customHeight="1" x14ac:dyDescent="0.2">
      <c r="A18" s="5"/>
      <c r="B18" s="92"/>
      <c r="C18" s="233"/>
      <c r="D18" s="233"/>
      <c r="E18" s="233"/>
      <c r="F18" s="233"/>
      <c r="G18" s="150"/>
      <c r="H18" s="150"/>
      <c r="I18" s="154"/>
      <c r="J18" s="154"/>
      <c r="K18" s="154"/>
      <c r="L18" s="154"/>
      <c r="M18" s="154"/>
      <c r="N18" s="154"/>
      <c r="O18" s="154"/>
      <c r="P18" s="154"/>
      <c r="Q18" s="154"/>
      <c r="R18" s="154"/>
      <c r="S18" s="154"/>
      <c r="T18" s="154"/>
      <c r="U18" s="233"/>
      <c r="V18" s="8"/>
      <c r="W18" s="8"/>
      <c r="X18" s="8"/>
    </row>
    <row r="19" spans="1:24" x14ac:dyDescent="0.2">
      <c r="A19" s="5"/>
      <c r="B19" s="92"/>
      <c r="C19" s="233"/>
      <c r="D19" s="233"/>
      <c r="E19" s="233"/>
      <c r="F19" s="233"/>
      <c r="G19" s="150"/>
      <c r="H19" s="150"/>
      <c r="I19" s="154"/>
      <c r="J19" s="154"/>
      <c r="K19" s="154"/>
      <c r="L19" s="154"/>
      <c r="M19" s="154"/>
      <c r="N19" s="154"/>
      <c r="O19" s="154"/>
      <c r="P19" s="154"/>
      <c r="Q19" s="154"/>
      <c r="R19" s="154"/>
      <c r="S19" s="154"/>
      <c r="T19" s="154"/>
      <c r="U19" s="233"/>
      <c r="V19" s="8"/>
      <c r="W19" s="8"/>
      <c r="X19" s="8"/>
    </row>
    <row r="20" spans="1:24" ht="12.75" customHeight="1" x14ac:dyDescent="0.2">
      <c r="A20" s="6"/>
      <c r="B20" s="93"/>
      <c r="C20" s="94"/>
      <c r="D20" s="94"/>
      <c r="E20" s="94"/>
      <c r="F20" s="94"/>
      <c r="G20" s="151"/>
      <c r="H20" s="151"/>
      <c r="I20" s="155"/>
      <c r="J20" s="155"/>
      <c r="K20" s="155"/>
      <c r="L20" s="155"/>
      <c r="M20" s="155"/>
      <c r="N20" s="155"/>
      <c r="O20" s="155"/>
      <c r="P20" s="155"/>
      <c r="Q20" s="155"/>
      <c r="R20" s="155"/>
      <c r="S20" s="155"/>
      <c r="T20" s="155"/>
      <c r="U20" s="94"/>
      <c r="V20" s="8"/>
      <c r="W20" s="8"/>
      <c r="X20" s="8"/>
    </row>
    <row r="21" spans="1:24" ht="13.5" thickBot="1" x14ac:dyDescent="0.25">
      <c r="A21" s="86" t="s">
        <v>21</v>
      </c>
      <c r="B21" s="95"/>
      <c r="C21" s="96">
        <f>(Kostenindices!$C$7*Prijsindex!C11)+(Kostenindices!$C$8*Prijsindex!D11)+(Kostenindices!$C$9*Prijsindex!E11)+(Kostenindices!$C$10*Prijsindex!F11)+(Kostenindices!$C$11*Prijsindex!G11)</f>
        <v>0</v>
      </c>
      <c r="D21" s="96">
        <f>(Kostenindices!$D$7*Prijsindex!C11)+(Kostenindices!$D$8*Prijsindex!D11)+(Kostenindices!$D$9*Prijsindex!E11)+(Kostenindices!$D$10*Prijsindex!F11)+(Kostenindices!$D$11*Prijsindex!G11)</f>
        <v>0</v>
      </c>
      <c r="E21" s="96">
        <f>(Kostenindices!$E$7*Prijsindex!C11)+(Kostenindices!$E$8*Prijsindex!D11)+(Kostenindices!$E$9*Prijsindex!E11)+(Kostenindices!$E$10*Prijsindex!F11)+(Kostenindices!$E$11*Prijsindex!G11)</f>
        <v>0</v>
      </c>
      <c r="F21" s="96">
        <f>(Kostenindices!$F$7*Prijsindex!C11)+(Kostenindices!$F$8*Prijsindex!D11)+(Kostenindices!$F$9*Prijsindex!E11)+(Kostenindices!$F$10*Prijsindex!F11)+(Kostenindices!$F$11*Prijsindex!G11)</f>
        <v>0</v>
      </c>
      <c r="G21" s="152"/>
      <c r="H21" s="152"/>
      <c r="I21" s="156"/>
      <c r="J21" s="156"/>
      <c r="K21" s="156"/>
      <c r="L21" s="156"/>
      <c r="M21" s="156"/>
      <c r="N21" s="156"/>
      <c r="O21" s="156"/>
      <c r="P21" s="156"/>
      <c r="Q21" s="156"/>
      <c r="R21" s="156"/>
      <c r="S21" s="156">
        <v>106.1</v>
      </c>
      <c r="T21" s="156">
        <v>105.4</v>
      </c>
      <c r="U21" s="96">
        <v>104.9</v>
      </c>
      <c r="V21" s="8"/>
      <c r="W21" s="8"/>
      <c r="X21" s="8"/>
    </row>
    <row r="22" spans="1:24" ht="12.75" customHeight="1" x14ac:dyDescent="0.2">
      <c r="A22" s="115"/>
      <c r="B22" s="30"/>
      <c r="C22" s="31"/>
      <c r="D22" s="31"/>
      <c r="E22" s="31"/>
      <c r="F22" s="31"/>
      <c r="G22" s="232"/>
      <c r="H22" s="232"/>
      <c r="I22" s="231"/>
      <c r="J22" s="231"/>
      <c r="K22" s="231"/>
      <c r="L22" s="259"/>
      <c r="M22" s="259"/>
      <c r="N22" s="259"/>
      <c r="O22" s="259"/>
      <c r="P22" s="259"/>
      <c r="Q22" s="259"/>
      <c r="R22" s="259"/>
      <c r="S22" s="259"/>
      <c r="T22" s="259"/>
      <c r="U22" s="297"/>
      <c r="V22" s="8"/>
      <c r="W22" s="8"/>
      <c r="X22" s="8"/>
    </row>
    <row r="23" spans="1:24" x14ac:dyDescent="0.2">
      <c r="A23" s="116" t="s">
        <v>59</v>
      </c>
      <c r="B23" s="76"/>
      <c r="C23" s="157">
        <f>(Kostenindices!$C$7*Prijsindex!C13)+(Kostenindices!$C$8*Prijsindex!D13)+(Kostenindices!$C$9*Prijsindex!E13)+(Kostenindices!$C$10*Prijsindex!F13)+(Kostenindices!$C$11*Prijsindex!G13)</f>
        <v>0</v>
      </c>
      <c r="D23" s="158">
        <f>(Kostenindices!$D$7*Prijsindex!C13)+(Kostenindices!$D$8*Prijsindex!D13)+(Kostenindices!$D$9*Prijsindex!E13)+(Kostenindices!$D$10*Prijsindex!F13)+(Kostenindices!$D$11*Prijsindex!G13)</f>
        <v>0</v>
      </c>
      <c r="E23" s="158">
        <f>(Kostenindices!$E$7*Prijsindex!C13)+(Kostenindices!$E$8*Prijsindex!D13)+(Kostenindices!$E$9*Prijsindex!E13)+(Kostenindices!$E$10*Prijsindex!F13)+(Kostenindices!$E$11*Prijsindex!G13)</f>
        <v>0</v>
      </c>
      <c r="F23" s="158">
        <f>(Kostenindices!$F$7*Prijsindex!C13)+(Kostenindices!$F$8*Prijsindex!D13)+(Kostenindices!$F$9*Prijsindex!E13)+(Kostenindices!$F$10*Prijsindex!F13)+(Kostenindices!$F$11*Prijsindex!G13)</f>
        <v>0</v>
      </c>
      <c r="G23" s="243"/>
      <c r="H23" s="243"/>
      <c r="I23" s="243">
        <f>(Kostenindices!$I$7*Prijsindex!C13)+(Kostenindices!$I$8*Prijsindex!D13)+(Kostenindices!$I$9*Prijsindex!E13)+(Kostenindices!$I$10*Prijsindex!F13)+(Kostenindices!$I$11*Prijsindex!G13)</f>
        <v>100.917227</v>
      </c>
      <c r="J23" s="243">
        <f>(Kostenindices!$J$7*Prijsindex!C13)+(Kostenindices!$J$8*Prijsindex!D13)+(Kostenindices!$J$9*Prijsindex!E13)+(Kostenindices!$J$10*Prijsindex!F13)+(Kostenindices!$J$11*Prijsindex!G13)</f>
        <v>99.867222000000012</v>
      </c>
      <c r="K23" s="243">
        <f>(Kostenindices!$K$7*Prijsindex!C13)+(Kostenindices!$K$8*Prijsindex!D13)+(Kostenindices!$K$9*Prijsindex!E13)+(Kostenindices!$K$10*Prijsindex!F13)+(Kostenindices!$K$11*Prijsindex!G13)</f>
        <v>100.0540525</v>
      </c>
      <c r="L23" s="243">
        <f>(Kostenindices!$L$7*Prijsindex!C13)+(Kostenindices!$L$8*Prijsindex!D13)+(Kostenindices!$L$9*Prijsindex!E13)+(Kostenindices!$L$10*Prijsindex!F13)+(Kostenindices!$L$11*Prijsindex!G13)</f>
        <v>100.10726600000001</v>
      </c>
      <c r="M23" s="292">
        <f>(Kostenindices!$M$7*Prijsindex!C13)+(Kostenindices!$M$8*Prijsindex!D13)+(Kostenindices!$M$9*Prijsindex!E13)+(Kostenindices!$M$10*Prijsindex!F13)+(Kostenindices!$M$11*Prijsindex!G13)</f>
        <v>100.67070400000001</v>
      </c>
      <c r="N23" s="243">
        <f>(Kostenindices!$N$7*Prijsindex!C13)+(Kostenindices!$N$8*Prijsindex!D13)+(Kostenindices!$N$9*Prijsindex!E13)+(Kostenindices!$N$10*Prijsindex!F13)+(Kostenindices!$N$11*Prijsindex!G13)</f>
        <v>102.62346750000002</v>
      </c>
      <c r="O23" s="243">
        <f>('TAA indices'!$O$7*Prijsindex!B5)+('TAA indices'!$O$8*Prijsindex!B6)+('TAA indices'!$O$9*Prijsindex!B7)+('TAA indices'!$O$10*Prijsindex!B8)+('TAA indices'!$O$21*Prijsindex!B11)</f>
        <v>0</v>
      </c>
      <c r="P23" s="243">
        <f>('TAA indices'!$P$7*Prijsindex!B5)+('TAA indices'!$P$8*Prijsindex!B6)+('TAA indices'!$P$9*Prijsindex!B7)+('TAA indices'!$P$10*Prijsindex!B8)+('TAA indices'!$P$21*Prijsindex!B11)</f>
        <v>0</v>
      </c>
      <c r="Q23" s="243">
        <f>('TAA indices'!$Q$7*Prijsindex!B5)+('TAA indices'!$Q$8*Prijsindex!B6)+('TAA indices'!$Q$9*Prijsindex!B7)+('TAA indices'!$Q$10*Prijsindex!B8)+('TAA indices'!$Q$21*Prijsindex!B11)</f>
        <v>0</v>
      </c>
      <c r="R23" s="243">
        <f>('TAA indices'!$R$7*Prijsindex!B5)+('TAA indices'!$R$8*Prijsindex!B6)+('TAA indices'!$R$9*Prijsindex!B7)+('TAA indices'!$R$10*Prijsindex!B8)+('TAA indices'!$R$21*Prijsindex!B11)</f>
        <v>0</v>
      </c>
      <c r="S23" s="243">
        <f>('TAA indices'!$S$7*Prijsindex!B5)+('TAA indices'!$S$8*Prijsindex!B6)+('TAA indices'!$S$9*Prijsindex!B7)+('TAA indices'!$S$10*Prijsindex!B8)+('TAA indices'!$S$21*Prijsindex!B11)</f>
        <v>105.6865</v>
      </c>
      <c r="T23" s="243">
        <f>('TAA indices'!$T$7*Prijsindex!B5)+('TAA indices'!$T$8*Prijsindex!B6)+('TAA indices'!$T$9*Prijsindex!B7)+('TAA indices'!$T$10*Prijsindex!B8)+('TAA indices'!$T$21*Prijsindex!B11)</f>
        <v>105.16200000000001</v>
      </c>
      <c r="U23" s="243">
        <f>('TAA indices'!$U$7*Prijsindex!B5)+('TAA indices'!$U$8*Prijsindex!B6)+('TAA indices'!$U$9*Prijsindex!B7)+('TAA indices'!$U$10*Prijsindex!B8)+('TAA indices'!$U$21*Prijsindex!B11)</f>
        <v>104.77699999999999</v>
      </c>
      <c r="V23" s="8"/>
      <c r="W23" s="8"/>
      <c r="X23" s="8"/>
    </row>
    <row r="24" spans="1:24" x14ac:dyDescent="0.2">
      <c r="A24" s="8" t="s">
        <v>23</v>
      </c>
      <c r="B24" s="8"/>
      <c r="C24" s="8"/>
      <c r="D24" s="8"/>
      <c r="E24" s="8"/>
      <c r="F24" s="8"/>
      <c r="G24" s="8"/>
      <c r="H24" s="8"/>
      <c r="I24" s="8"/>
      <c r="J24" s="8"/>
      <c r="K24" s="8"/>
      <c r="L24" s="8"/>
      <c r="M24" s="8"/>
      <c r="N24" s="8"/>
      <c r="O24" s="8"/>
      <c r="P24" s="43">
        <f>ROUNDDOWN(P23,1)</f>
        <v>0</v>
      </c>
      <c r="Q24" s="8"/>
      <c r="R24" s="8"/>
      <c r="S24" s="8"/>
      <c r="T24" s="8"/>
      <c r="U24" s="8"/>
      <c r="V24" s="8"/>
      <c r="W24" s="8"/>
      <c r="X24" s="8"/>
    </row>
    <row r="25" spans="1:24" x14ac:dyDescent="0.2">
      <c r="A25" s="8"/>
      <c r="B25" s="8"/>
      <c r="C25" s="8"/>
      <c r="D25" s="8"/>
      <c r="E25" s="8"/>
      <c r="F25" s="8"/>
      <c r="G25" s="8"/>
      <c r="H25" s="8"/>
      <c r="I25" s="8"/>
      <c r="J25" s="8"/>
      <c r="K25" s="8"/>
      <c r="L25" s="8"/>
      <c r="M25" s="8"/>
      <c r="N25" s="8"/>
      <c r="O25" s="8"/>
      <c r="P25" s="8"/>
      <c r="Q25" s="8"/>
      <c r="R25" s="8"/>
      <c r="S25" s="8"/>
      <c r="T25" s="8"/>
      <c r="U25" s="8"/>
      <c r="V25" s="8"/>
      <c r="W25" s="8"/>
      <c r="X25" s="8"/>
    </row>
    <row r="26" spans="1:24" x14ac:dyDescent="0.2">
      <c r="A26" s="8"/>
      <c r="B26" s="8"/>
      <c r="C26" s="8"/>
      <c r="D26" s="8"/>
      <c r="E26" s="8"/>
      <c r="F26" s="8"/>
      <c r="G26" s="8"/>
      <c r="H26" s="8"/>
      <c r="I26" s="8"/>
      <c r="J26" s="8"/>
      <c r="K26" s="8"/>
      <c r="L26" s="8"/>
      <c r="M26" s="8"/>
      <c r="N26" s="8"/>
      <c r="O26" s="8"/>
      <c r="P26" s="8"/>
      <c r="Q26" s="8"/>
      <c r="R26" s="8"/>
      <c r="S26" s="8"/>
      <c r="T26" s="8"/>
      <c r="U26" s="8"/>
      <c r="V26" s="8"/>
      <c r="W26" s="8"/>
      <c r="X26" s="8"/>
    </row>
    <row r="27" spans="1:24" x14ac:dyDescent="0.2">
      <c r="A27" s="8"/>
      <c r="B27" s="8"/>
      <c r="C27" s="8"/>
      <c r="D27" s="8"/>
      <c r="E27" s="8"/>
      <c r="F27" s="8"/>
      <c r="G27" s="8"/>
      <c r="H27" s="8"/>
      <c r="I27" s="8"/>
      <c r="J27" s="8"/>
      <c r="K27" s="8"/>
      <c r="L27" s="8"/>
      <c r="M27" s="8"/>
      <c r="N27" s="8"/>
      <c r="O27" s="8"/>
      <c r="P27" s="8"/>
      <c r="Q27" s="8"/>
      <c r="R27" s="8"/>
      <c r="S27" s="8"/>
      <c r="T27" s="8"/>
      <c r="U27" s="8"/>
      <c r="V27" s="8"/>
      <c r="W27" s="8"/>
      <c r="X27" s="8"/>
    </row>
    <row r="28" spans="1:24" ht="15" x14ac:dyDescent="0.25">
      <c r="A28" s="8"/>
      <c r="B28" s="8"/>
      <c r="C28" s="8"/>
      <c r="D28" s="8"/>
      <c r="E28" s="8"/>
      <c r="F28" s="276" t="s">
        <v>45</v>
      </c>
      <c r="G28" s="276"/>
      <c r="H28" s="8"/>
      <c r="I28" s="8"/>
      <c r="J28" s="8"/>
      <c r="K28" s="8"/>
      <c r="L28" s="8"/>
      <c r="M28" s="8"/>
      <c r="N28" s="8"/>
      <c r="O28" s="8"/>
      <c r="P28" s="8"/>
      <c r="Q28" s="8"/>
      <c r="R28" s="8"/>
      <c r="S28" s="8"/>
      <c r="T28" s="8"/>
      <c r="U28" s="8"/>
      <c r="V28" s="8"/>
      <c r="W28" s="8"/>
      <c r="X28" s="8"/>
    </row>
    <row r="29" spans="1:24" x14ac:dyDescent="0.2">
      <c r="A29" s="8"/>
      <c r="B29" s="8"/>
      <c r="C29" s="8"/>
      <c r="D29" s="8"/>
      <c r="E29" s="8"/>
      <c r="F29" s="8"/>
      <c r="G29" s="8"/>
      <c r="H29" s="8"/>
      <c r="I29" s="8"/>
      <c r="J29" s="8"/>
      <c r="K29" s="8"/>
      <c r="L29" s="8"/>
      <c r="M29" s="8"/>
      <c r="N29" s="8"/>
      <c r="O29" s="8"/>
      <c r="P29" s="8"/>
      <c r="Q29" s="8"/>
      <c r="R29" s="8"/>
      <c r="S29" s="8"/>
      <c r="T29" s="8"/>
      <c r="U29" s="8" t="s">
        <v>27</v>
      </c>
      <c r="V29" s="8"/>
      <c r="W29" s="8"/>
      <c r="X29" s="8"/>
    </row>
    <row r="30" spans="1:24" ht="12.75" customHeight="1" x14ac:dyDescent="0.2">
      <c r="A30" s="24" t="s">
        <v>0</v>
      </c>
      <c r="B30" s="26"/>
      <c r="C30" s="89"/>
      <c r="D30" s="27"/>
      <c r="E30" s="27"/>
      <c r="F30" s="27"/>
      <c r="G30" s="27">
        <v>2011</v>
      </c>
      <c r="H30" s="27">
        <v>2012</v>
      </c>
      <c r="I30" s="27">
        <v>2013</v>
      </c>
      <c r="J30" s="27">
        <v>2014</v>
      </c>
      <c r="K30" s="27">
        <v>2015</v>
      </c>
      <c r="L30" s="299" t="s">
        <v>46</v>
      </c>
      <c r="M30" s="299" t="s">
        <v>47</v>
      </c>
      <c r="N30" s="299" t="s">
        <v>48</v>
      </c>
      <c r="O30" s="299" t="s">
        <v>49</v>
      </c>
      <c r="P30" s="299" t="s">
        <v>50</v>
      </c>
      <c r="Q30" s="299" t="s">
        <v>51</v>
      </c>
      <c r="R30" s="299" t="s">
        <v>52</v>
      </c>
      <c r="S30" s="299" t="s">
        <v>53</v>
      </c>
      <c r="T30" s="299" t="s">
        <v>54</v>
      </c>
      <c r="U30" s="299" t="s">
        <v>93</v>
      </c>
      <c r="V30" s="8"/>
      <c r="W30" s="8"/>
      <c r="X30" s="8"/>
    </row>
    <row r="31" spans="1:24" x14ac:dyDescent="0.2">
      <c r="A31" s="28"/>
      <c r="B31" s="29"/>
      <c r="C31" s="97"/>
      <c r="D31" s="98"/>
      <c r="E31" s="98"/>
      <c r="F31" s="98"/>
      <c r="G31" s="98" t="s">
        <v>55</v>
      </c>
      <c r="H31" s="98" t="s">
        <v>56</v>
      </c>
      <c r="I31" s="98" t="s">
        <v>57</v>
      </c>
      <c r="J31" s="230" t="s">
        <v>28</v>
      </c>
      <c r="K31" s="230" t="s">
        <v>29</v>
      </c>
      <c r="L31" s="300"/>
      <c r="M31" s="300"/>
      <c r="N31" s="300"/>
      <c r="O31" s="300"/>
      <c r="P31" s="300"/>
      <c r="Q31" s="300"/>
      <c r="R31" s="300"/>
      <c r="S31" s="300"/>
      <c r="T31" s="300"/>
      <c r="U31" s="300"/>
      <c r="V31" s="8"/>
      <c r="W31" s="8"/>
      <c r="X31" s="8"/>
    </row>
    <row r="32" spans="1:24" x14ac:dyDescent="0.2">
      <c r="A32" s="25"/>
      <c r="B32" s="75"/>
      <c r="C32" s="46"/>
      <c r="D32" s="46"/>
      <c r="E32" s="46"/>
      <c r="F32" s="46"/>
      <c r="G32" s="25"/>
      <c r="H32" s="25"/>
      <c r="I32" s="49"/>
      <c r="J32" s="229"/>
      <c r="K32" s="49"/>
      <c r="L32" s="55"/>
      <c r="M32" s="55"/>
      <c r="N32" s="55"/>
      <c r="O32" s="55"/>
      <c r="P32" s="55"/>
      <c r="Q32" s="55"/>
      <c r="R32" s="55"/>
      <c r="S32" s="55"/>
      <c r="T32" s="55"/>
      <c r="U32" s="229"/>
      <c r="V32" s="8"/>
      <c r="W32" s="8"/>
      <c r="X32" s="8"/>
    </row>
    <row r="33" spans="1:24" x14ac:dyDescent="0.2">
      <c r="A33" s="3" t="s">
        <v>18</v>
      </c>
      <c r="B33" s="49"/>
      <c r="C33" s="31" t="e">
        <f>(Kostenindices!$C$7*Prijsindex!C31)+(Kostenindices!$C$8*Prijsindex!D31)+(Kostenindices!$C$9*Prijsindex!E31)+(Kostenindices!$C$10*Prijsindex!F31)+(Kostenindices!$C$11*Prijsindex!G31)</f>
        <v>#VALUE!</v>
      </c>
      <c r="D33" s="31" t="e">
        <f>(Kostenindices!$D$7*Prijsindex!C31)+(Kostenindices!$D$8*Prijsindex!D31)+(Kostenindices!$D$9*Prijsindex!E31)+(Kostenindices!$D$10*Prijsindex!F31)+(Kostenindices!$D$11*Prijsindex!G31)</f>
        <v>#VALUE!</v>
      </c>
      <c r="E33" s="31" t="e">
        <f>(Kostenindices!$E$7*Prijsindex!C31)+(Kostenindices!$E$8*Prijsindex!D31)+(Kostenindices!$E$9*Prijsindex!E31)+(Kostenindices!$E$10*Prijsindex!F31)+(Kostenindices!$E$11*Prijsindex!G31)</f>
        <v>#VALUE!</v>
      </c>
      <c r="F33" s="31" t="e">
        <f>(Kostenindices!$F$7*Prijsindex!C31)+(Kostenindices!$F$8*Prijsindex!D31)+(Kostenindices!$F$9*Prijsindex!E31)+(Kostenindices!$F$10*Prijsindex!F31)+(Kostenindices!$F$11*Prijsindex!G31)</f>
        <v>#VALUE!</v>
      </c>
      <c r="G33" s="242"/>
      <c r="H33" s="242"/>
      <c r="I33" s="232"/>
      <c r="J33" s="232"/>
      <c r="K33" s="232"/>
      <c r="L33" s="232"/>
      <c r="M33" s="232"/>
      <c r="N33" s="232"/>
      <c r="O33" s="232"/>
      <c r="P33" s="232"/>
      <c r="Q33" s="232"/>
      <c r="R33" s="232"/>
      <c r="S33" s="232">
        <v>102.4</v>
      </c>
      <c r="T33" s="232">
        <v>105.7</v>
      </c>
      <c r="U33" s="31">
        <v>105.4</v>
      </c>
      <c r="V33" s="8"/>
      <c r="W33" s="8"/>
      <c r="X33" s="8"/>
    </row>
    <row r="34" spans="1:24" x14ac:dyDescent="0.2">
      <c r="A34" s="3" t="s">
        <v>19</v>
      </c>
      <c r="B34" s="30"/>
      <c r="C34" s="31">
        <f>(Kostenindices!$C$7*Prijsindex!C32)+(Kostenindices!$C$8*Prijsindex!D32)+(Kostenindices!$C$9*Prijsindex!E32)+(Kostenindices!$C$10*Prijsindex!F32)+(Kostenindices!$C$11*Prijsindex!G32)</f>
        <v>0</v>
      </c>
      <c r="D34" s="31">
        <f>(Kostenindices!$D$7*Prijsindex!C32)+(Kostenindices!$D$8*Prijsindex!D32)+(Kostenindices!$D$9*Prijsindex!E32)+(Kostenindices!$D$10*Prijsindex!F32)+(Kostenindices!$D$11*Prijsindex!G32)</f>
        <v>0</v>
      </c>
      <c r="E34" s="31">
        <f>(Kostenindices!$E$7*Prijsindex!C32)+(Kostenindices!$E$8*Prijsindex!D32)+(Kostenindices!$E$9*Prijsindex!E32)+(Kostenindices!$E$10*Prijsindex!F32)+(Kostenindices!$E$11*Prijsindex!G32)</f>
        <v>0</v>
      </c>
      <c r="F34" s="31">
        <f>(Kostenindices!$F$7*Prijsindex!C32)+(Kostenindices!$F$8*Prijsindex!D32)+(Kostenindices!$F$9*Prijsindex!E32)+(Kostenindices!$F$10*Prijsindex!F32)+(Kostenindices!$F$11*Prijsindex!G32)</f>
        <v>0</v>
      </c>
      <c r="G34" s="242"/>
      <c r="H34" s="242"/>
      <c r="I34" s="232"/>
      <c r="J34" s="232"/>
      <c r="K34" s="232"/>
      <c r="L34" s="232"/>
      <c r="M34" s="232"/>
      <c r="N34" s="232"/>
      <c r="O34" s="232"/>
      <c r="P34" s="232"/>
      <c r="Q34" s="232"/>
      <c r="R34" s="232"/>
      <c r="S34" s="232">
        <v>84.5</v>
      </c>
      <c r="T34" s="232">
        <v>102.6</v>
      </c>
      <c r="U34" s="31">
        <v>104.7</v>
      </c>
      <c r="V34" s="8"/>
      <c r="W34" s="8"/>
      <c r="X34" s="8"/>
    </row>
    <row r="35" spans="1:24" x14ac:dyDescent="0.2">
      <c r="A35" s="3" t="s">
        <v>20</v>
      </c>
      <c r="B35" s="30"/>
      <c r="C35" s="31">
        <f>(Kostenindices!$C$7*Prijsindex!C33)+(Kostenindices!$C$8*Prijsindex!D33)+(Kostenindices!$C$9*Prijsindex!E33)+(Kostenindices!$C$10*Prijsindex!F33)+(Kostenindices!$C$11*Prijsindex!G33)</f>
        <v>0</v>
      </c>
      <c r="D35" s="31">
        <f>(Kostenindices!$D$7*Prijsindex!C33)+(Kostenindices!$D$8*Prijsindex!D33)+(Kostenindices!$D$9*Prijsindex!E33)+(Kostenindices!$D$10*Prijsindex!F33)+(Kostenindices!$D$11*Prijsindex!G33)</f>
        <v>0</v>
      </c>
      <c r="E35" s="31">
        <f>(Kostenindices!$E$7*Prijsindex!C33)+(Kostenindices!$E$8*Prijsindex!D33)+(Kostenindices!$E$9*Prijsindex!E33)+(Kostenindices!$E$10*Prijsindex!F33)+(Kostenindices!$E$11*Prijsindex!G33)</f>
        <v>0</v>
      </c>
      <c r="F35" s="31">
        <f>(Kostenindices!$F$7*Prijsindex!C33)+(Kostenindices!$F$8*Prijsindex!D33)+(Kostenindices!$F$9*Prijsindex!E33)+(Kostenindices!$F$10*Prijsindex!F33)+(Kostenindices!$F$11*Prijsindex!G33)</f>
        <v>0</v>
      </c>
      <c r="G35" s="242"/>
      <c r="H35" s="242"/>
      <c r="I35" s="232"/>
      <c r="J35" s="232"/>
      <c r="K35" s="232"/>
      <c r="L35" s="232"/>
      <c r="M35" s="232"/>
      <c r="N35" s="232"/>
      <c r="O35" s="232"/>
      <c r="P35" s="232"/>
      <c r="Q35" s="232"/>
      <c r="R35" s="232"/>
      <c r="S35" s="232">
        <v>103.3</v>
      </c>
      <c r="T35" s="232">
        <v>105.8</v>
      </c>
      <c r="U35" s="31">
        <v>105.4</v>
      </c>
      <c r="V35" s="8"/>
      <c r="W35" s="8"/>
      <c r="X35" s="8"/>
    </row>
    <row r="36" spans="1:24" x14ac:dyDescent="0.2">
      <c r="A36" s="4" t="s">
        <v>58</v>
      </c>
      <c r="B36" s="90"/>
      <c r="C36" s="91">
        <f>(Kostenindices!$C$7*Prijsindex!C34)+(Kostenindices!$C$8*Prijsindex!D34)+(Kostenindices!$C$9*Prijsindex!E34)+(Kostenindices!$C$10*Prijsindex!F34)+(Kostenindices!$C$11*Prijsindex!G34)</f>
        <v>0</v>
      </c>
      <c r="D36" s="91">
        <f>(Kostenindices!$D$7*Prijsindex!C34)+(Kostenindices!$D$8*Prijsindex!D34)+(Kostenindices!$D$9*Prijsindex!E34)+(Kostenindices!$D$10*Prijsindex!F34)+(Kostenindices!$D$11*Prijsindex!G34)</f>
        <v>0</v>
      </c>
      <c r="E36" s="91">
        <f>(Kostenindices!$E$7*Prijsindex!C34)+(Kostenindices!$E$8*Prijsindex!D34)+(Kostenindices!$E$9*Prijsindex!E34)+(Kostenindices!$E$10*Prijsindex!F34)+(Kostenindices!$E$11*Prijsindex!G34)</f>
        <v>0</v>
      </c>
      <c r="F36" s="91">
        <f>(Kostenindices!$F$7*Prijsindex!C34)+(Kostenindices!$F$8*Prijsindex!D34)+(Kostenindices!$F$9*Prijsindex!E34)+(Kostenindices!$F$10*Prijsindex!F34)+(Kostenindices!$F$11*Prijsindex!G34)</f>
        <v>0</v>
      </c>
      <c r="G36" s="149"/>
      <c r="H36" s="149"/>
      <c r="I36" s="153"/>
      <c r="J36" s="153"/>
      <c r="K36" s="153"/>
      <c r="L36" s="153"/>
      <c r="M36" s="153"/>
      <c r="N36" s="153"/>
      <c r="O36" s="153"/>
      <c r="P36" s="153"/>
      <c r="Q36" s="153"/>
      <c r="R36" s="153"/>
      <c r="S36" s="153"/>
      <c r="T36" s="153"/>
      <c r="U36" s="91"/>
      <c r="V36" s="8"/>
      <c r="W36" s="8"/>
      <c r="X36" s="8"/>
    </row>
    <row r="37" spans="1:24" s="8" customFormat="1" x14ac:dyDescent="0.2">
      <c r="A37" s="4"/>
      <c r="B37" s="90"/>
      <c r="C37" s="91"/>
      <c r="D37" s="91"/>
      <c r="E37" s="91"/>
      <c r="F37" s="91"/>
      <c r="G37" s="149"/>
      <c r="H37" s="149"/>
      <c r="I37" s="153"/>
      <c r="J37" s="153"/>
      <c r="K37" s="153"/>
      <c r="L37" s="153"/>
      <c r="M37" s="153"/>
      <c r="N37" s="153"/>
      <c r="O37" s="153"/>
      <c r="P37" s="153"/>
      <c r="Q37" s="153"/>
      <c r="R37" s="153"/>
      <c r="S37" s="153"/>
      <c r="T37" s="153"/>
      <c r="U37" s="91"/>
    </row>
    <row r="38" spans="1:24" s="8" customFormat="1" x14ac:dyDescent="0.2">
      <c r="A38" s="4"/>
      <c r="B38" s="90"/>
      <c r="C38" s="91"/>
      <c r="D38" s="91"/>
      <c r="E38" s="91"/>
      <c r="F38" s="91"/>
      <c r="G38" s="149"/>
      <c r="H38" s="149"/>
      <c r="I38" s="153"/>
      <c r="J38" s="153"/>
      <c r="K38" s="153"/>
      <c r="L38" s="153"/>
      <c r="M38" s="153"/>
      <c r="N38" s="153"/>
      <c r="O38" s="153"/>
      <c r="P38" s="153"/>
      <c r="Q38" s="153"/>
      <c r="R38" s="153"/>
      <c r="S38" s="153"/>
      <c r="T38" s="153"/>
      <c r="U38" s="91"/>
    </row>
    <row r="39" spans="1:24" s="8" customFormat="1" x14ac:dyDescent="0.2">
      <c r="A39" s="4"/>
      <c r="B39" s="90"/>
      <c r="C39" s="91"/>
      <c r="D39" s="91"/>
      <c r="E39" s="91"/>
      <c r="F39" s="91"/>
      <c r="G39" s="149"/>
      <c r="H39" s="149"/>
      <c r="I39" s="153"/>
      <c r="J39" s="153"/>
      <c r="K39" s="153"/>
      <c r="L39" s="153"/>
      <c r="M39" s="153"/>
      <c r="N39" s="153"/>
      <c r="O39" s="153"/>
      <c r="P39" s="153"/>
      <c r="Q39" s="153"/>
      <c r="R39" s="153"/>
      <c r="S39" s="153"/>
      <c r="T39" s="153"/>
      <c r="U39" s="91"/>
    </row>
    <row r="40" spans="1:24" s="8" customFormat="1" x14ac:dyDescent="0.2">
      <c r="A40" s="4"/>
      <c r="B40" s="90"/>
      <c r="C40" s="91"/>
      <c r="D40" s="91"/>
      <c r="E40" s="91"/>
      <c r="F40" s="91"/>
      <c r="G40" s="149"/>
      <c r="H40" s="149"/>
      <c r="I40" s="153"/>
      <c r="J40" s="153"/>
      <c r="K40" s="153"/>
      <c r="L40" s="153"/>
      <c r="M40" s="153"/>
      <c r="N40" s="153"/>
      <c r="O40" s="153"/>
      <c r="P40" s="153"/>
      <c r="Q40" s="153"/>
      <c r="R40" s="153"/>
      <c r="S40" s="153"/>
      <c r="T40" s="153"/>
      <c r="U40" s="91"/>
    </row>
    <row r="41" spans="1:24" s="8" customFormat="1" x14ac:dyDescent="0.2">
      <c r="A41" s="4"/>
      <c r="B41" s="90"/>
      <c r="C41" s="91"/>
      <c r="D41" s="91"/>
      <c r="E41" s="91"/>
      <c r="F41" s="91"/>
      <c r="G41" s="149"/>
      <c r="H41" s="149"/>
      <c r="I41" s="153"/>
      <c r="J41" s="153"/>
      <c r="K41" s="153"/>
      <c r="L41" s="153"/>
      <c r="M41" s="153"/>
      <c r="N41" s="153"/>
      <c r="O41" s="153"/>
      <c r="P41" s="153"/>
      <c r="Q41" s="153"/>
      <c r="R41" s="153"/>
      <c r="S41" s="153"/>
      <c r="T41" s="153"/>
      <c r="U41" s="91"/>
    </row>
    <row r="42" spans="1:24" s="8" customFormat="1" x14ac:dyDescent="0.2">
      <c r="A42" s="4"/>
      <c r="B42" s="90"/>
      <c r="C42" s="91"/>
      <c r="D42" s="91"/>
      <c r="E42" s="91"/>
      <c r="F42" s="91"/>
      <c r="G42" s="149"/>
      <c r="H42" s="149"/>
      <c r="I42" s="153"/>
      <c r="J42" s="153"/>
      <c r="K42" s="153"/>
      <c r="L42" s="153"/>
      <c r="M42" s="153"/>
      <c r="N42" s="153"/>
      <c r="O42" s="153"/>
      <c r="P42" s="153"/>
      <c r="Q42" s="153"/>
      <c r="R42" s="153"/>
      <c r="S42" s="153"/>
      <c r="T42" s="153"/>
      <c r="U42" s="91"/>
    </row>
    <row r="43" spans="1:24" s="8" customFormat="1" x14ac:dyDescent="0.2">
      <c r="A43" s="5"/>
      <c r="B43" s="92"/>
      <c r="C43" s="233"/>
      <c r="D43" s="233"/>
      <c r="E43" s="233"/>
      <c r="F43" s="233"/>
      <c r="G43" s="150"/>
      <c r="H43" s="150"/>
      <c r="I43" s="154"/>
      <c r="J43" s="154"/>
      <c r="K43" s="154"/>
      <c r="L43" s="154"/>
      <c r="M43" s="154"/>
      <c r="N43" s="154"/>
      <c r="O43" s="154"/>
      <c r="P43" s="154"/>
      <c r="Q43" s="154"/>
      <c r="R43" s="154"/>
      <c r="S43" s="154"/>
      <c r="T43" s="154"/>
      <c r="U43" s="233"/>
    </row>
    <row r="44" spans="1:24" s="8" customFormat="1" x14ac:dyDescent="0.2">
      <c r="A44" s="5"/>
      <c r="B44" s="92"/>
      <c r="C44" s="233"/>
      <c r="D44" s="233"/>
      <c r="E44" s="233"/>
      <c r="F44" s="233"/>
      <c r="G44" s="150"/>
      <c r="H44" s="150"/>
      <c r="I44" s="154"/>
      <c r="J44" s="154"/>
      <c r="K44" s="154"/>
      <c r="L44" s="154"/>
      <c r="M44" s="154"/>
      <c r="N44" s="154"/>
      <c r="O44" s="154"/>
      <c r="P44" s="154"/>
      <c r="Q44" s="154"/>
      <c r="R44" s="154"/>
      <c r="S44" s="154"/>
      <c r="T44" s="154"/>
      <c r="U44" s="233"/>
    </row>
    <row r="45" spans="1:24" s="8" customFormat="1" x14ac:dyDescent="0.2">
      <c r="A45" s="5"/>
      <c r="B45" s="92"/>
      <c r="C45" s="233"/>
      <c r="D45" s="233"/>
      <c r="E45" s="233"/>
      <c r="F45" s="233"/>
      <c r="G45" s="150"/>
      <c r="H45" s="150"/>
      <c r="I45" s="154"/>
      <c r="J45" s="154"/>
      <c r="K45" s="154"/>
      <c r="L45" s="154"/>
      <c r="M45" s="154"/>
      <c r="N45" s="154"/>
      <c r="O45" s="154"/>
      <c r="P45" s="154"/>
      <c r="Q45" s="154"/>
      <c r="R45" s="154"/>
      <c r="S45" s="154"/>
      <c r="T45" s="154"/>
      <c r="U45" s="233"/>
    </row>
    <row r="46" spans="1:24" s="8" customFormat="1" x14ac:dyDescent="0.2">
      <c r="A46" s="6"/>
      <c r="B46" s="93"/>
      <c r="C46" s="94"/>
      <c r="D46" s="94"/>
      <c r="E46" s="94"/>
      <c r="F46" s="94"/>
      <c r="G46" s="151"/>
      <c r="H46" s="151"/>
      <c r="I46" s="155"/>
      <c r="J46" s="155"/>
      <c r="K46" s="155"/>
      <c r="L46" s="155"/>
      <c r="M46" s="155"/>
      <c r="N46" s="155"/>
      <c r="O46" s="155"/>
      <c r="P46" s="155"/>
      <c r="Q46" s="155"/>
      <c r="R46" s="155"/>
      <c r="S46" s="155"/>
      <c r="T46" s="155"/>
      <c r="U46" s="94"/>
    </row>
    <row r="47" spans="1:24" s="8" customFormat="1" ht="13.5" thickBot="1" x14ac:dyDescent="0.25">
      <c r="A47" s="86" t="s">
        <v>21</v>
      </c>
      <c r="B47" s="95"/>
      <c r="C47" s="96">
        <f>(Kostenindices!$C$7*Prijsindex!C37)+(Kostenindices!$C$8*Prijsindex!D37)+(Kostenindices!$C$9*Prijsindex!E37)+(Kostenindices!$C$10*Prijsindex!F37)+(Kostenindices!$C$11*Prijsindex!G37)</f>
        <v>0</v>
      </c>
      <c r="D47" s="96">
        <f>(Kostenindices!$D$7*Prijsindex!C37)+(Kostenindices!$D$8*Prijsindex!D37)+(Kostenindices!$D$9*Prijsindex!E37)+(Kostenindices!$D$10*Prijsindex!F37)+(Kostenindices!$D$11*Prijsindex!G37)</f>
        <v>0</v>
      </c>
      <c r="E47" s="96">
        <f>(Kostenindices!$E$7*Prijsindex!C37)+(Kostenindices!$E$8*Prijsindex!D37)+(Kostenindices!$E$9*Prijsindex!E37)+(Kostenindices!$E$10*Prijsindex!F37)+(Kostenindices!$E$11*Prijsindex!G37)</f>
        <v>0</v>
      </c>
      <c r="F47" s="96">
        <f>(Kostenindices!$F$7*Prijsindex!C37)+(Kostenindices!$F$8*Prijsindex!D37)+(Kostenindices!$F$9*Prijsindex!E37)+(Kostenindices!$F$10*Prijsindex!F37)+(Kostenindices!$F$11*Prijsindex!G37)</f>
        <v>0</v>
      </c>
      <c r="G47" s="152"/>
      <c r="H47" s="152"/>
      <c r="I47" s="156"/>
      <c r="J47" s="156"/>
      <c r="K47" s="156"/>
      <c r="L47" s="156"/>
      <c r="M47" s="156"/>
      <c r="N47" s="156"/>
      <c r="O47" s="156"/>
      <c r="P47" s="156"/>
      <c r="Q47" s="156"/>
      <c r="R47" s="156"/>
      <c r="S47" s="156">
        <v>99.2</v>
      </c>
      <c r="T47" s="156">
        <v>104.9</v>
      </c>
      <c r="U47" s="96">
        <v>105</v>
      </c>
    </row>
    <row r="48" spans="1:24" s="8" customFormat="1" x14ac:dyDescent="0.2">
      <c r="A48" s="115"/>
      <c r="B48" s="30"/>
      <c r="C48" s="31"/>
      <c r="D48" s="31"/>
      <c r="E48" s="31"/>
      <c r="F48" s="31"/>
      <c r="G48" s="232"/>
      <c r="H48" s="232"/>
      <c r="I48" s="231"/>
      <c r="J48" s="231"/>
      <c r="K48" s="231"/>
      <c r="L48" s="259"/>
      <c r="M48" s="259"/>
      <c r="N48" s="259"/>
      <c r="O48" s="259"/>
      <c r="P48" s="259"/>
      <c r="Q48" s="259"/>
      <c r="R48" s="259"/>
      <c r="S48" s="259"/>
      <c r="T48" s="259"/>
      <c r="U48" s="297"/>
    </row>
    <row r="49" spans="1:21" x14ac:dyDescent="0.2">
      <c r="A49" s="116" t="s">
        <v>59</v>
      </c>
      <c r="B49" s="76"/>
      <c r="C49" s="157">
        <f>(Kostenindices!$C$7*Prijsindex!C39)+(Kostenindices!$C$8*Prijsindex!D39)+(Kostenindices!$C$9*Prijsindex!E39)+(Kostenindices!$C$10*Prijsindex!F39)+(Kostenindices!$C$11*Prijsindex!G39)</f>
        <v>0</v>
      </c>
      <c r="D49" s="158">
        <f>(Kostenindices!$D$7*Prijsindex!C39)+(Kostenindices!$D$8*Prijsindex!D39)+(Kostenindices!$D$9*Prijsindex!E39)+(Kostenindices!$D$10*Prijsindex!F39)+(Kostenindices!$D$11*Prijsindex!G39)</f>
        <v>0</v>
      </c>
      <c r="E49" s="158">
        <f>(Kostenindices!$E$7*Prijsindex!C39)+(Kostenindices!$E$8*Prijsindex!D39)+(Kostenindices!$E$9*Prijsindex!E39)+(Kostenindices!$E$10*Prijsindex!F39)+(Kostenindices!$E$11*Prijsindex!G39)</f>
        <v>0</v>
      </c>
      <c r="F49" s="158">
        <f>(Kostenindices!$F$7*Prijsindex!C39)+(Kostenindices!$F$8*Prijsindex!D39)+(Kostenindices!$F$9*Prijsindex!E39)+(Kostenindices!$F$10*Prijsindex!F39)+(Kostenindices!$F$11*Prijsindex!G39)</f>
        <v>0</v>
      </c>
      <c r="G49" s="243"/>
      <c r="H49" s="243"/>
      <c r="I49" s="243">
        <f>(Kostenindices!I33*Prijsindex!$C$29)+(Kostenindices!I34*Prijsindex!$D$29)+(Kostenindices!I35*Prijsindex!$E$29)+(Kostenindices!I36*Prijsindex!$F$29)+(Kostenindices!I37*Prijsindex!$G$29)</f>
        <v>100.917227</v>
      </c>
      <c r="J49" s="243">
        <f>(Kostenindices!J33*Prijsindex!$C$29)+(Kostenindices!J34*Prijsindex!$D$29)+(Kostenindices!J35*Prijsindex!$E$29)+(Kostenindices!J36*Prijsindex!$F$29)+(Kostenindices!J37*Prijsindex!$G$29)</f>
        <v>99.867222000000012</v>
      </c>
      <c r="K49" s="243">
        <f>(Kostenindices!K33*Prijsindex!$C$29)+(Kostenindices!K34*Prijsindex!$D$29)+(Kostenindices!K35*Prijsindex!$E$29)+(Kostenindices!K36*Prijsindex!$F$29)+(Kostenindices!K37*Prijsindex!$G$29)</f>
        <v>100.0540525</v>
      </c>
      <c r="L49" s="243">
        <f>(Kostenindices!L33*Prijsindex!$C$29)+(Kostenindices!L34*Prijsindex!$D$29)+(Kostenindices!L35*Prijsindex!$E$29)+(Kostenindices!L36*Prijsindex!$F$29)+(Kostenindices!L37*Prijsindex!$G$29)</f>
        <v>100.10726600000001</v>
      </c>
      <c r="M49" s="243">
        <f>(Kostenindices!M33*Prijsindex!$C$29)+(Kostenindices!M34*Prijsindex!$D$29)+(Kostenindices!M35*Prijsindex!$E$29)+(Kostenindices!M36*Prijsindex!$F$29)+(Kostenindices!M37*Prijsindex!$G$29)</f>
        <v>100.67070400000001</v>
      </c>
      <c r="N49" s="243">
        <f>(Kostenindices!N33*Prijsindex!$C$29)+(Kostenindices!N34*Prijsindex!$D$29)+(Kostenindices!N35*Prijsindex!$E$29)+(Kostenindices!N36*Prijsindex!$F$29)+(Kostenindices!N37*Prijsindex!$G$29)</f>
        <v>102.62346750000002</v>
      </c>
      <c r="O49" s="243">
        <f>('TAA indices'!O33*Prijsindex!$B$21)+('TAA indices'!O34*Prijsindex!$B$22)+('TAA indices'!O35*Prijsindex!$B$23)+('TAA indices'!O36*Prijsindex!$B$24)+('TAA indices'!O47*Prijsindex!$B$27)</f>
        <v>0</v>
      </c>
      <c r="P49" s="243">
        <f>('TAA indices'!P33*Prijsindex!$B$21)+('TAA indices'!P34*Prijsindex!$B$22)+('TAA indices'!P35*Prijsindex!$B$23)+('TAA indices'!P36*Prijsindex!$B$24)+('TAA indices'!P47*Prijsindex!$B$27)</f>
        <v>0</v>
      </c>
      <c r="Q49" s="243">
        <f>('TAA indices'!Q33*Prijsindex!$B$21)+('TAA indices'!Q34*Prijsindex!$B$22)+('TAA indices'!Q35*Prijsindex!$B$23)+('TAA indices'!Q36*Prijsindex!$B$24)+('TAA indices'!Q47*Prijsindex!$B$27)</f>
        <v>0</v>
      </c>
      <c r="R49" s="243">
        <f>('TAA indices'!R33*Prijsindex!$B$21)+('TAA indices'!R34*Prijsindex!$B$22)+('TAA indices'!R35*Prijsindex!$B$23)+('TAA indices'!R36*Prijsindex!$B$24)+('TAA indices'!R47*Prijsindex!$B$27)</f>
        <v>0</v>
      </c>
      <c r="S49" s="243">
        <f>('TAA indices'!S33*Prijsindex!$B$21)+('TAA indices'!S34*Prijsindex!$B$22)+('TAA indices'!S35*Prijsindex!$B$23)+('TAA indices'!S36*Prijsindex!$B$24)+('TAA indices'!S47*Prijsindex!$B$27)</f>
        <v>93.914000000000001</v>
      </c>
      <c r="T49" s="243">
        <f>('TAA indices'!T33*Prijsindex!$B$21)+('TAA indices'!T34*Prijsindex!$B$22)+('TAA indices'!T35*Prijsindex!$B$23)+('TAA indices'!T36*Prijsindex!$B$24)+('TAA indices'!T47*Prijsindex!$B$27)</f>
        <v>104.17599999999999</v>
      </c>
      <c r="U49" s="243">
        <f>('TAA indices'!U33*Prijsindex!$B$21)+('TAA indices'!U34*Prijsindex!$B$22)+('TAA indices'!U35*Prijsindex!$B$23)+('TAA indices'!U36*Prijsindex!$B$24)+('TAA indices'!U47*Prijsindex!$B$27)</f>
        <v>105.01349999999999</v>
      </c>
    </row>
    <row r="50" spans="1:21" x14ac:dyDescent="0.2">
      <c r="A50" s="1" t="s">
        <v>24</v>
      </c>
    </row>
  </sheetData>
  <mergeCells count="20">
    <mergeCell ref="L4:L5"/>
    <mergeCell ref="M4:M5"/>
    <mergeCell ref="N4:N5"/>
    <mergeCell ref="O4:O5"/>
    <mergeCell ref="P4:P5"/>
    <mergeCell ref="L30:L31"/>
    <mergeCell ref="T30:T31"/>
    <mergeCell ref="S30:S31"/>
    <mergeCell ref="R30:R31"/>
    <mergeCell ref="Q30:Q31"/>
    <mergeCell ref="P30:P31"/>
    <mergeCell ref="U4:U5"/>
    <mergeCell ref="U30:U31"/>
    <mergeCell ref="O30:O31"/>
    <mergeCell ref="N30:N31"/>
    <mergeCell ref="M30:M31"/>
    <mergeCell ref="T4:T5"/>
    <mergeCell ref="S4:S5"/>
    <mergeCell ref="Q4:Q5"/>
    <mergeCell ref="R4:R5"/>
  </mergeCells>
  <phoneticPr fontId="3"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dimension ref="A1:AK162"/>
  <sheetViews>
    <sheetView tabSelected="1" topLeftCell="A26" zoomScaleNormal="100" workbookViewId="0">
      <selection activeCell="B5" sqref="B5"/>
    </sheetView>
  </sheetViews>
  <sheetFormatPr defaultRowHeight="15" x14ac:dyDescent="0.25"/>
  <cols>
    <col min="1" max="1" width="23.28515625" customWidth="1"/>
    <col min="2" max="2" width="6.28515625" bestFit="1" customWidth="1"/>
    <col min="3" max="3" width="12.5703125" customWidth="1"/>
    <col min="4" max="4" width="11.28515625" bestFit="1" customWidth="1"/>
    <col min="5" max="5" width="9.85546875" bestFit="1" customWidth="1"/>
    <col min="6" max="6" width="13.85546875" bestFit="1" customWidth="1"/>
    <col min="10" max="10" width="16.140625" customWidth="1"/>
    <col min="11" max="12" width="10.7109375" customWidth="1"/>
    <col min="13" max="13" width="20" customWidth="1"/>
  </cols>
  <sheetData>
    <row r="1" spans="1:37" ht="15.75" thickBot="1" x14ac:dyDescent="0.3">
      <c r="A1" s="302" t="s">
        <v>25</v>
      </c>
      <c r="B1" s="303"/>
      <c r="C1" s="303"/>
      <c r="D1" s="304"/>
      <c r="E1" s="9"/>
      <c r="F1" s="9"/>
      <c r="G1" s="9"/>
      <c r="H1" s="9"/>
      <c r="I1" s="9"/>
      <c r="J1" s="195" t="str">
        <f>Kostenmutaties!A1</f>
        <v>Activiteit</v>
      </c>
      <c r="K1" s="273"/>
      <c r="L1" s="273"/>
      <c r="M1" s="9"/>
      <c r="N1" s="9"/>
      <c r="O1" s="9"/>
      <c r="P1" s="9"/>
      <c r="Q1" s="9"/>
      <c r="R1" s="9"/>
      <c r="S1" s="9"/>
      <c r="T1" s="9"/>
      <c r="U1" s="9"/>
      <c r="V1" s="9"/>
      <c r="W1" s="9"/>
      <c r="X1" s="9"/>
      <c r="Y1" s="9"/>
      <c r="Z1" s="9"/>
      <c r="AA1" s="9"/>
      <c r="AB1" s="9"/>
      <c r="AC1" s="9"/>
      <c r="AD1" s="9"/>
      <c r="AE1" s="9"/>
      <c r="AF1" s="9"/>
      <c r="AG1" s="9"/>
      <c r="AH1" s="9"/>
      <c r="AI1" s="9"/>
      <c r="AJ1" s="9"/>
      <c r="AK1" s="9"/>
    </row>
    <row r="2" spans="1:37" x14ac:dyDescent="0.25">
      <c r="A2" s="9"/>
      <c r="B2" s="9"/>
      <c r="C2" s="9"/>
      <c r="D2" s="9"/>
      <c r="E2" s="9"/>
      <c r="F2" s="9"/>
      <c r="G2" s="9"/>
      <c r="H2" s="9"/>
      <c r="I2" s="9"/>
      <c r="J2" s="178"/>
      <c r="K2" s="256">
        <v>2024</v>
      </c>
      <c r="L2" s="256">
        <v>2025</v>
      </c>
      <c r="M2" s="290" t="s">
        <v>98</v>
      </c>
      <c r="N2" s="9"/>
      <c r="O2" s="9"/>
      <c r="P2" s="9"/>
      <c r="Q2" s="9"/>
      <c r="R2" s="9"/>
      <c r="S2" s="9"/>
      <c r="T2" s="9"/>
      <c r="U2" s="9"/>
      <c r="V2" s="9"/>
      <c r="W2" s="9"/>
      <c r="X2" s="9"/>
      <c r="Y2" s="9"/>
      <c r="Z2" s="9"/>
      <c r="AA2" s="9"/>
      <c r="AB2" s="9"/>
      <c r="AC2" s="9"/>
      <c r="AD2" s="9"/>
      <c r="AE2" s="9"/>
      <c r="AF2" s="9"/>
      <c r="AG2" s="9"/>
      <c r="AH2" s="9"/>
    </row>
    <row r="3" spans="1:37" ht="18.75" x14ac:dyDescent="0.3">
      <c r="A3" s="49" t="s">
        <v>0</v>
      </c>
      <c r="B3" s="75" t="s">
        <v>60</v>
      </c>
      <c r="C3" s="75" t="s">
        <v>61</v>
      </c>
      <c r="D3" s="49"/>
      <c r="E3" s="49"/>
      <c r="F3" s="49"/>
      <c r="G3" s="49"/>
      <c r="H3" s="49"/>
      <c r="I3" s="9"/>
      <c r="J3" s="175"/>
      <c r="K3" s="174" t="s">
        <v>62</v>
      </c>
      <c r="L3" s="174" t="s">
        <v>95</v>
      </c>
      <c r="M3" s="290" t="s">
        <v>17</v>
      </c>
      <c r="N3" s="9"/>
      <c r="O3" s="9"/>
      <c r="P3" s="9"/>
      <c r="Q3" s="9"/>
      <c r="R3" s="9"/>
      <c r="S3" s="9"/>
      <c r="T3" s="9"/>
      <c r="U3" s="9"/>
      <c r="V3" s="9"/>
      <c r="W3" s="9"/>
      <c r="X3" s="9"/>
      <c r="Y3" s="9"/>
      <c r="Z3" s="9"/>
      <c r="AA3" s="9"/>
      <c r="AB3" s="9"/>
      <c r="AC3" s="9"/>
      <c r="AD3" s="9"/>
      <c r="AE3" s="9"/>
      <c r="AF3" s="9"/>
      <c r="AG3" s="9"/>
      <c r="AH3" s="9"/>
    </row>
    <row r="4" spans="1:37" ht="15.75" thickBot="1" x14ac:dyDescent="0.3">
      <c r="A4" s="2"/>
      <c r="B4" s="30"/>
      <c r="C4" s="76" t="s">
        <v>63</v>
      </c>
      <c r="D4" s="2" t="s">
        <v>64</v>
      </c>
      <c r="E4" s="2" t="s">
        <v>65</v>
      </c>
      <c r="F4" s="2" t="s">
        <v>66</v>
      </c>
      <c r="G4" s="2" t="s">
        <v>21</v>
      </c>
      <c r="H4" s="2" t="s">
        <v>67</v>
      </c>
      <c r="I4" s="9"/>
      <c r="J4" s="176"/>
      <c r="K4" s="224"/>
      <c r="L4" s="224"/>
      <c r="M4" s="198" t="s">
        <v>23</v>
      </c>
      <c r="N4" s="9"/>
      <c r="O4" s="9"/>
      <c r="P4" s="9"/>
      <c r="Q4" s="9"/>
      <c r="R4" s="9"/>
      <c r="S4" s="9"/>
      <c r="T4" s="9"/>
      <c r="U4" s="9"/>
      <c r="V4" s="9"/>
      <c r="W4" s="9"/>
      <c r="X4" s="9"/>
      <c r="Y4" s="9"/>
      <c r="Z4" s="9"/>
      <c r="AA4" s="9"/>
      <c r="AB4" s="9"/>
      <c r="AC4" s="9"/>
      <c r="AD4" s="9"/>
      <c r="AE4" s="9"/>
      <c r="AF4" s="9"/>
      <c r="AG4" s="9"/>
      <c r="AH4" s="9"/>
    </row>
    <row r="5" spans="1:37" x14ac:dyDescent="0.25">
      <c r="A5" s="115" t="s">
        <v>18</v>
      </c>
      <c r="B5" s="203">
        <v>0.15</v>
      </c>
      <c r="C5" s="200">
        <v>0.54800000000000004</v>
      </c>
      <c r="D5" s="77">
        <v>7.5999999999999998E-2</v>
      </c>
      <c r="E5" s="77">
        <v>0.121</v>
      </c>
      <c r="F5" s="77">
        <v>0.16200000000000001</v>
      </c>
      <c r="G5" s="77">
        <v>9.2999999999999999E-2</v>
      </c>
      <c r="H5" s="78">
        <f>SUM(C5:G5)</f>
        <v>1</v>
      </c>
      <c r="I5" s="9"/>
      <c r="J5" s="189" t="s">
        <v>18</v>
      </c>
      <c r="K5" s="225">
        <f>Kostenmutaties!P5</f>
        <v>6.0999999999999943</v>
      </c>
      <c r="L5" s="225">
        <f>Kostenmutaties!Q5</f>
        <v>5.2999999999999972</v>
      </c>
      <c r="M5" s="9"/>
      <c r="N5" s="9"/>
      <c r="O5" s="9"/>
      <c r="P5" s="9"/>
      <c r="Q5" s="9"/>
      <c r="R5" s="9"/>
      <c r="S5" s="9"/>
      <c r="T5" s="9"/>
      <c r="U5" s="9"/>
      <c r="V5" s="9"/>
      <c r="W5" s="9"/>
      <c r="X5" s="9"/>
      <c r="Y5" s="9"/>
      <c r="Z5" s="9"/>
      <c r="AA5" s="9"/>
      <c r="AB5" s="9"/>
      <c r="AC5" s="9"/>
      <c r="AD5" s="9"/>
      <c r="AE5" s="9"/>
      <c r="AF5" s="9"/>
      <c r="AG5" s="9"/>
      <c r="AH5" s="9"/>
    </row>
    <row r="6" spans="1:37" x14ac:dyDescent="0.25">
      <c r="A6" s="115" t="s">
        <v>19</v>
      </c>
      <c r="B6" s="204">
        <v>0.45500000000000002</v>
      </c>
      <c r="C6" s="201">
        <v>8.6999999999999994E-2</v>
      </c>
      <c r="D6" s="79">
        <v>0.66200000000000003</v>
      </c>
      <c r="E6" s="79">
        <v>0.10100000000000001</v>
      </c>
      <c r="F6" s="79">
        <v>1.2E-2</v>
      </c>
      <c r="G6" s="79">
        <v>0.13800000000000001</v>
      </c>
      <c r="H6" s="78">
        <f t="shared" ref="H6:H11" si="0">SUM(C6:G6)</f>
        <v>1</v>
      </c>
      <c r="I6" s="9"/>
      <c r="J6" s="189" t="s">
        <v>19</v>
      </c>
      <c r="K6" s="225">
        <f>Kostenmutaties!P6</f>
        <v>4.2999999999999972</v>
      </c>
      <c r="L6" s="225">
        <f>Kostenmutaties!Q6</f>
        <v>4.2999999999999972</v>
      </c>
      <c r="M6" s="9"/>
      <c r="N6" s="9"/>
      <c r="O6" s="9"/>
      <c r="P6" s="9"/>
      <c r="Q6" s="9"/>
      <c r="R6" s="9"/>
      <c r="S6" s="9"/>
      <c r="T6" s="9"/>
      <c r="U6" s="9"/>
      <c r="V6" s="9"/>
      <c r="W6" s="9"/>
      <c r="X6" s="9"/>
      <c r="Y6" s="9"/>
      <c r="Z6" s="9"/>
      <c r="AA6" s="9"/>
      <c r="AB6" s="9"/>
      <c r="AC6" s="9"/>
      <c r="AD6" s="9"/>
      <c r="AE6" s="9"/>
      <c r="AF6" s="9"/>
      <c r="AG6" s="9"/>
      <c r="AH6" s="9"/>
    </row>
    <row r="7" spans="1:37" x14ac:dyDescent="0.25">
      <c r="A7" s="115" t="s">
        <v>20</v>
      </c>
      <c r="B7" s="204">
        <v>0.22500000000000001</v>
      </c>
      <c r="C7" s="201">
        <v>0.59099999999999997</v>
      </c>
      <c r="D7" s="79">
        <v>5.5E-2</v>
      </c>
      <c r="E7" s="79">
        <v>0.12</v>
      </c>
      <c r="F7" s="79">
        <v>0.154</v>
      </c>
      <c r="G7" s="79">
        <v>0.08</v>
      </c>
      <c r="H7" s="78">
        <f t="shared" si="0"/>
        <v>1</v>
      </c>
      <c r="I7" s="9"/>
      <c r="J7" s="189" t="s">
        <v>20</v>
      </c>
      <c r="K7" s="225">
        <f>Kostenmutaties!P7</f>
        <v>6.0999999999999943</v>
      </c>
      <c r="L7" s="225">
        <f>Kostenmutaties!Q7</f>
        <v>5.2999999999999972</v>
      </c>
      <c r="M7" s="9"/>
      <c r="N7" s="9"/>
      <c r="O7" s="9"/>
      <c r="P7" s="9"/>
      <c r="Q7" s="9"/>
      <c r="R7" s="9"/>
      <c r="S7" s="9"/>
      <c r="T7" s="9"/>
      <c r="U7" s="9"/>
      <c r="V7" s="9"/>
      <c r="W7" s="9"/>
      <c r="X7" s="9"/>
      <c r="Y7" s="9"/>
      <c r="Z7" s="9"/>
      <c r="AA7" s="9"/>
      <c r="AB7" s="9"/>
      <c r="AC7" s="9"/>
      <c r="AD7" s="9"/>
      <c r="AE7" s="9"/>
      <c r="AF7" s="9"/>
      <c r="AG7" s="9"/>
      <c r="AH7" s="9"/>
    </row>
    <row r="8" spans="1:37" ht="15.75" thickBot="1" x14ac:dyDescent="0.3">
      <c r="A8" s="199" t="s">
        <v>58</v>
      </c>
      <c r="B8" s="205">
        <v>0</v>
      </c>
      <c r="C8" s="202"/>
      <c r="D8" s="80"/>
      <c r="E8" s="80"/>
      <c r="F8" s="80"/>
      <c r="G8" s="80"/>
      <c r="H8" s="81">
        <f t="shared" si="0"/>
        <v>0</v>
      </c>
      <c r="I8" s="9"/>
      <c r="J8" s="190" t="s">
        <v>58</v>
      </c>
      <c r="K8" s="226">
        <f>Kostenmutaties!P8</f>
        <v>0</v>
      </c>
      <c r="L8" s="226">
        <f>Kostenmutaties!Q8</f>
        <v>0</v>
      </c>
      <c r="M8" s="9"/>
      <c r="N8" s="9"/>
      <c r="O8" s="9"/>
      <c r="P8" s="9"/>
      <c r="Q8" s="9"/>
      <c r="R8" s="9"/>
      <c r="S8" s="9"/>
      <c r="T8" s="9"/>
      <c r="U8" s="9"/>
      <c r="V8" s="9"/>
      <c r="W8" s="9"/>
      <c r="X8" s="9"/>
      <c r="Y8" s="9"/>
      <c r="Z8" s="9"/>
      <c r="AA8" s="9"/>
      <c r="AB8" s="9"/>
      <c r="AC8" s="9"/>
      <c r="AD8" s="9"/>
      <c r="AE8" s="9"/>
      <c r="AF8" s="9"/>
      <c r="AG8" s="9"/>
      <c r="AH8" s="9"/>
    </row>
    <row r="9" spans="1:37" x14ac:dyDescent="0.25">
      <c r="A9" s="184"/>
      <c r="B9" s="187"/>
      <c r="C9" s="82"/>
      <c r="D9" s="82"/>
      <c r="E9" s="82"/>
      <c r="F9" s="82"/>
      <c r="G9" s="82"/>
      <c r="H9" s="83"/>
      <c r="I9" s="9"/>
      <c r="J9" s="191"/>
      <c r="K9" s="209"/>
      <c r="L9" s="209"/>
      <c r="M9" s="9"/>
      <c r="N9" s="9"/>
      <c r="O9" s="9"/>
      <c r="P9" s="9"/>
      <c r="Q9" s="9"/>
      <c r="R9" s="9"/>
      <c r="S9" s="9"/>
      <c r="T9" s="9"/>
      <c r="U9" s="9"/>
      <c r="V9" s="9"/>
      <c r="W9" s="9"/>
      <c r="X9" s="9"/>
      <c r="Y9" s="9"/>
      <c r="Z9" s="9"/>
      <c r="AA9" s="9"/>
      <c r="AB9" s="9"/>
      <c r="AC9" s="9"/>
      <c r="AD9" s="9"/>
      <c r="AE9" s="9"/>
      <c r="AF9" s="9"/>
      <c r="AG9" s="9"/>
      <c r="AH9" s="9"/>
    </row>
    <row r="10" spans="1:37" ht="15.75" thickBot="1" x14ac:dyDescent="0.3">
      <c r="A10" s="185"/>
      <c r="B10" s="188"/>
      <c r="C10" s="84"/>
      <c r="D10" s="84"/>
      <c r="E10" s="84"/>
      <c r="F10" s="84"/>
      <c r="G10" s="84"/>
      <c r="H10" s="85"/>
      <c r="I10" s="9"/>
      <c r="J10" s="192"/>
      <c r="K10" s="210"/>
      <c r="L10" s="210"/>
      <c r="M10" s="9"/>
      <c r="N10" s="9"/>
      <c r="O10" s="9"/>
      <c r="P10" s="9"/>
      <c r="Q10" s="9"/>
      <c r="R10" s="9"/>
      <c r="S10" s="9"/>
      <c r="T10" s="9"/>
      <c r="U10" s="9"/>
      <c r="V10" s="9"/>
      <c r="W10" s="9"/>
      <c r="X10" s="9"/>
      <c r="Y10" s="9"/>
      <c r="Z10" s="9"/>
      <c r="AA10" s="9"/>
      <c r="AB10" s="9"/>
      <c r="AC10" s="9"/>
      <c r="AD10" s="9"/>
      <c r="AE10" s="9"/>
      <c r="AF10" s="9"/>
      <c r="AG10" s="9"/>
      <c r="AH10" s="9"/>
    </row>
    <row r="11" spans="1:37" ht="15.75" thickBot="1" x14ac:dyDescent="0.3">
      <c r="A11" s="186" t="s">
        <v>21</v>
      </c>
      <c r="B11" s="207">
        <v>0.17</v>
      </c>
      <c r="C11" s="206">
        <v>0.28999999999999998</v>
      </c>
      <c r="D11" s="87">
        <v>0.161</v>
      </c>
      <c r="E11" s="87">
        <v>8.1000000000000003E-2</v>
      </c>
      <c r="F11" s="87">
        <v>0.111</v>
      </c>
      <c r="G11" s="87">
        <v>0.35699999999999998</v>
      </c>
      <c r="H11" s="88">
        <f t="shared" si="0"/>
        <v>0.99999999999999989</v>
      </c>
      <c r="I11" s="9"/>
      <c r="J11" s="193" t="s">
        <v>21</v>
      </c>
      <c r="K11" s="227">
        <f>Kostenmutaties!P12</f>
        <v>5.4000000000000057</v>
      </c>
      <c r="L11" s="227">
        <f>Kostenmutaties!Q12</f>
        <v>4.9000000000000057</v>
      </c>
      <c r="M11" s="9"/>
      <c r="N11" s="9"/>
      <c r="O11" s="9"/>
      <c r="P11" s="9"/>
      <c r="Q11" s="9"/>
      <c r="R11" s="9"/>
      <c r="S11" s="9"/>
      <c r="T11" s="9"/>
      <c r="U11" s="9"/>
      <c r="V11" s="9"/>
      <c r="W11" s="9"/>
      <c r="X11" s="9"/>
      <c r="Y11" s="9"/>
      <c r="Z11" s="9"/>
      <c r="AA11" s="9"/>
      <c r="AB11" s="9"/>
      <c r="AC11" s="9"/>
      <c r="AD11" s="9"/>
      <c r="AE11" s="9"/>
      <c r="AF11" s="9"/>
      <c r="AG11" s="9"/>
      <c r="AH11" s="9"/>
    </row>
    <row r="12" spans="1:37" ht="15.75" thickBot="1" x14ac:dyDescent="0.3">
      <c r="A12" s="19"/>
      <c r="B12" s="20"/>
      <c r="C12" s="19"/>
      <c r="D12" s="19"/>
      <c r="E12" s="19"/>
      <c r="F12" s="19"/>
      <c r="G12" s="19"/>
      <c r="H12" s="19"/>
      <c r="I12" s="9"/>
      <c r="J12" s="194"/>
      <c r="K12" s="228"/>
      <c r="L12" s="228"/>
      <c r="M12" s="9"/>
      <c r="N12" s="9"/>
      <c r="O12" s="9"/>
      <c r="P12" s="9"/>
      <c r="Q12" s="9"/>
      <c r="R12" s="9"/>
      <c r="S12" s="9"/>
      <c r="T12" s="9"/>
      <c r="U12" s="9"/>
      <c r="V12" s="9"/>
      <c r="W12" s="9"/>
      <c r="X12" s="9"/>
      <c r="Y12" s="9"/>
      <c r="Z12" s="9"/>
      <c r="AA12" s="9"/>
      <c r="AB12" s="9"/>
      <c r="AC12" s="9"/>
      <c r="AD12" s="9"/>
      <c r="AE12" s="9"/>
      <c r="AF12" s="9"/>
      <c r="AG12" s="9"/>
      <c r="AH12" s="9"/>
    </row>
    <row r="13" spans="1:37" ht="15.75" thickBot="1" x14ac:dyDescent="0.3">
      <c r="A13" s="21" t="s">
        <v>67</v>
      </c>
      <c r="B13" s="22">
        <f>SUM(B5:B12)</f>
        <v>1</v>
      </c>
      <c r="C13" s="23">
        <f t="shared" ref="C13:H13" si="1">($B$5*C5)+($B$6*C6)+($B$7*C7)+($B$8*C8)+($B$11*C11)</f>
        <v>0.30406</v>
      </c>
      <c r="D13" s="23">
        <f>($B$5*D5)+($B$6*D6)+($B$7*D7)+($B$8*D8)+($B$11*D11)</f>
        <v>0.35235500000000008</v>
      </c>
      <c r="E13" s="23">
        <f>($B$5*E5)+($B$6*E6)+($B$7*E7)+($B$8*E8)+($B$11*E11)</f>
        <v>0.104875</v>
      </c>
      <c r="F13" s="23">
        <f t="shared" si="1"/>
        <v>8.3279999999999993E-2</v>
      </c>
      <c r="G13" s="23">
        <f t="shared" si="1"/>
        <v>0.15543000000000001</v>
      </c>
      <c r="H13" s="23">
        <f t="shared" si="1"/>
        <v>1</v>
      </c>
      <c r="I13" s="9"/>
      <c r="J13" s="196" t="str">
        <f>Kostenmutaties!A14</f>
        <v>Gewogen totaal</v>
      </c>
      <c r="K13" s="296">
        <f>Kostenmutaties!P14</f>
        <v>5.1620000000000061</v>
      </c>
      <c r="L13" s="275">
        <f>Kostenmutaties!Q14</f>
        <v>4.7769999999999868</v>
      </c>
      <c r="M13" s="9"/>
      <c r="N13" s="9"/>
      <c r="O13" s="9"/>
      <c r="P13" s="9"/>
      <c r="Q13" s="9"/>
      <c r="R13" s="9"/>
      <c r="S13" s="9"/>
      <c r="T13" s="9"/>
      <c r="U13" s="9"/>
      <c r="V13" s="9"/>
      <c r="W13" s="9"/>
      <c r="X13" s="9"/>
      <c r="Y13" s="9"/>
      <c r="Z13" s="9"/>
      <c r="AA13" s="9"/>
      <c r="AB13" s="9"/>
      <c r="AC13" s="9"/>
      <c r="AD13" s="9"/>
      <c r="AE13" s="9"/>
      <c r="AF13" s="9"/>
      <c r="AG13" s="9"/>
      <c r="AH13" s="9"/>
    </row>
    <row r="14" spans="1:37" x14ac:dyDescent="0.25">
      <c r="A14" s="9"/>
      <c r="B14" s="9"/>
      <c r="C14" s="9"/>
      <c r="D14" s="9"/>
      <c r="E14" s="9"/>
      <c r="F14" s="9"/>
      <c r="G14" s="9"/>
      <c r="H14" s="9"/>
      <c r="I14" s="9"/>
      <c r="J14" s="9"/>
      <c r="K14" s="177"/>
      <c r="L14" s="177"/>
      <c r="M14" s="177"/>
      <c r="N14" s="181"/>
      <c r="O14" s="177"/>
      <c r="P14" s="9"/>
      <c r="Q14" s="9"/>
      <c r="R14" s="9" t="s">
        <v>68</v>
      </c>
      <c r="S14" s="9"/>
      <c r="T14" s="9"/>
      <c r="U14" s="9"/>
      <c r="V14" s="9"/>
      <c r="W14" s="9"/>
      <c r="X14" s="9"/>
      <c r="Y14" s="9"/>
      <c r="Z14" s="9"/>
      <c r="AA14" s="9"/>
      <c r="AB14" s="9"/>
      <c r="AC14" s="9"/>
      <c r="AD14" s="9"/>
      <c r="AE14" s="9"/>
      <c r="AF14" s="9"/>
      <c r="AG14" s="9"/>
      <c r="AH14" s="9"/>
      <c r="AI14" s="9"/>
      <c r="AJ14" s="9"/>
      <c r="AK14" s="9"/>
    </row>
    <row r="15" spans="1:37" x14ac:dyDescent="0.25">
      <c r="A15" s="9"/>
      <c r="B15" s="9"/>
      <c r="C15" s="287" t="s">
        <v>69</v>
      </c>
      <c r="D15" s="287"/>
      <c r="E15" s="287"/>
      <c r="F15" s="287"/>
      <c r="G15" s="9"/>
      <c r="H15" s="9"/>
      <c r="I15" s="9"/>
      <c r="J15" s="9"/>
      <c r="K15" s="182"/>
      <c r="L15" s="182"/>
      <c r="M15" s="182"/>
      <c r="N15" s="183"/>
      <c r="O15" s="177"/>
      <c r="P15" s="9"/>
      <c r="Q15" s="9"/>
      <c r="R15" s="9"/>
      <c r="S15" s="9"/>
      <c r="T15" s="9"/>
      <c r="U15" s="9"/>
      <c r="V15" s="9"/>
      <c r="W15" s="9"/>
      <c r="X15" s="9"/>
      <c r="Y15" s="9"/>
      <c r="Z15" s="9"/>
      <c r="AA15" s="9"/>
      <c r="AB15" s="9"/>
      <c r="AC15" s="9"/>
      <c r="AD15" s="9"/>
      <c r="AE15" s="9"/>
      <c r="AF15" s="9"/>
      <c r="AG15" s="9"/>
      <c r="AH15" s="9"/>
      <c r="AI15" s="9"/>
      <c r="AJ15" s="9"/>
      <c r="AK15" s="9"/>
    </row>
    <row r="16" spans="1:37" ht="15.75" thickBot="1" x14ac:dyDescent="0.3">
      <c r="A16" s="9"/>
      <c r="B16" s="9"/>
      <c r="C16" s="287"/>
      <c r="D16" s="287"/>
      <c r="E16" s="287"/>
      <c r="F16" s="287"/>
      <c r="G16" s="9"/>
      <c r="H16" s="9"/>
      <c r="I16" s="9"/>
      <c r="J16" s="9"/>
      <c r="K16" s="182"/>
      <c r="L16" s="182"/>
      <c r="M16" s="182"/>
      <c r="N16" s="183"/>
      <c r="O16" s="177"/>
      <c r="P16" s="9"/>
      <c r="Q16" s="9"/>
      <c r="R16" s="9"/>
      <c r="S16" s="9"/>
      <c r="T16" s="9"/>
      <c r="U16" s="9"/>
      <c r="V16" s="9"/>
      <c r="W16" s="9"/>
      <c r="X16" s="9"/>
      <c r="Y16" s="9"/>
      <c r="Z16" s="9"/>
      <c r="AA16" s="9"/>
      <c r="AB16" s="9"/>
      <c r="AC16" s="9"/>
      <c r="AD16" s="9"/>
      <c r="AE16" s="9"/>
      <c r="AF16" s="9"/>
      <c r="AG16" s="9"/>
      <c r="AH16" s="9"/>
      <c r="AI16" s="9"/>
      <c r="AJ16" s="9"/>
      <c r="AK16" s="9"/>
    </row>
    <row r="17" spans="1:37" ht="15.75" thickBot="1" x14ac:dyDescent="0.3">
      <c r="A17" s="302" t="s">
        <v>25</v>
      </c>
      <c r="B17" s="303"/>
      <c r="C17" s="303"/>
      <c r="D17" s="304"/>
      <c r="E17" s="9"/>
      <c r="F17" s="9"/>
      <c r="G17" s="9"/>
      <c r="H17" s="9"/>
      <c r="I17" s="9"/>
      <c r="J17" s="195" t="str">
        <f>Kostenmutaties!A1</f>
        <v>Activiteit</v>
      </c>
      <c r="K17" s="273"/>
      <c r="L17" s="273"/>
      <c r="M17" s="9"/>
      <c r="N17" s="9"/>
      <c r="O17" s="177"/>
      <c r="P17" s="9"/>
      <c r="Q17" s="9"/>
      <c r="R17" s="9"/>
      <c r="S17" s="9"/>
      <c r="T17" s="9"/>
      <c r="U17" s="9"/>
      <c r="V17" s="9"/>
      <c r="W17" s="9"/>
      <c r="X17" s="9"/>
      <c r="Y17" s="9"/>
      <c r="Z17" s="9"/>
      <c r="AA17" s="9"/>
      <c r="AB17" s="9"/>
      <c r="AC17" s="9"/>
      <c r="AD17" s="9"/>
      <c r="AE17" s="9"/>
      <c r="AF17" s="9"/>
      <c r="AG17" s="9"/>
      <c r="AH17" s="9"/>
      <c r="AI17" s="9"/>
      <c r="AJ17" s="9"/>
      <c r="AK17" s="9"/>
    </row>
    <row r="18" spans="1:37" x14ac:dyDescent="0.25">
      <c r="A18" s="9"/>
      <c r="B18" s="9"/>
      <c r="C18" s="9"/>
      <c r="D18" s="9"/>
      <c r="E18" s="9"/>
      <c r="F18" s="9"/>
      <c r="G18" s="9"/>
      <c r="H18" s="9"/>
      <c r="I18" s="9"/>
      <c r="J18" s="178"/>
      <c r="K18" s="256">
        <v>2024</v>
      </c>
      <c r="L18" s="256">
        <v>2025</v>
      </c>
      <c r="M18" s="290" t="s">
        <v>98</v>
      </c>
      <c r="N18" s="9"/>
      <c r="O18" s="177"/>
      <c r="P18" s="9"/>
      <c r="Q18" s="9"/>
      <c r="R18" s="9"/>
      <c r="S18" s="9"/>
      <c r="T18" s="9"/>
      <c r="U18" s="9"/>
      <c r="V18" s="9"/>
      <c r="W18" s="9"/>
      <c r="X18" s="9"/>
      <c r="Y18" s="9"/>
      <c r="Z18" s="9"/>
      <c r="AA18" s="9"/>
      <c r="AB18" s="9"/>
      <c r="AC18" s="9"/>
      <c r="AD18" s="9"/>
      <c r="AE18" s="9"/>
      <c r="AF18" s="9"/>
      <c r="AG18" s="9"/>
      <c r="AH18" s="9"/>
      <c r="AI18" s="9"/>
      <c r="AJ18" s="9"/>
      <c r="AK18" s="9"/>
    </row>
    <row r="19" spans="1:37" ht="18.75" x14ac:dyDescent="0.3">
      <c r="A19" s="49" t="s">
        <v>0</v>
      </c>
      <c r="B19" s="75" t="s">
        <v>60</v>
      </c>
      <c r="C19" s="75" t="s">
        <v>61</v>
      </c>
      <c r="D19" s="49"/>
      <c r="E19" s="49"/>
      <c r="F19" s="49"/>
      <c r="G19" s="49"/>
      <c r="H19" s="49"/>
      <c r="I19" s="9"/>
      <c r="J19" s="175"/>
      <c r="K19" s="174" t="s">
        <v>62</v>
      </c>
      <c r="L19" s="174" t="s">
        <v>95</v>
      </c>
      <c r="M19" s="290" t="s">
        <v>17</v>
      </c>
      <c r="N19" s="9"/>
      <c r="O19" s="177"/>
      <c r="P19" s="9"/>
      <c r="Q19" s="9"/>
      <c r="R19" s="9"/>
      <c r="S19" s="9"/>
      <c r="T19" s="9"/>
      <c r="U19" s="9"/>
      <c r="V19" s="9"/>
      <c r="W19" s="9"/>
      <c r="X19" s="9"/>
      <c r="Y19" s="9"/>
      <c r="Z19" s="9"/>
      <c r="AA19" s="9"/>
      <c r="AB19" s="9"/>
      <c r="AC19" s="9"/>
      <c r="AD19" s="9"/>
      <c r="AE19" s="9"/>
      <c r="AF19" s="9"/>
      <c r="AG19" s="9"/>
      <c r="AH19" s="9"/>
      <c r="AI19" s="9"/>
      <c r="AJ19" s="9"/>
      <c r="AK19" s="9"/>
    </row>
    <row r="20" spans="1:37" ht="15.75" thickBot="1" x14ac:dyDescent="0.3">
      <c r="A20" s="2"/>
      <c r="B20" s="30"/>
      <c r="C20" s="76" t="s">
        <v>63</v>
      </c>
      <c r="D20" s="2" t="s">
        <v>64</v>
      </c>
      <c r="E20" s="2" t="s">
        <v>65</v>
      </c>
      <c r="F20" s="2" t="s">
        <v>66</v>
      </c>
      <c r="G20" s="2" t="s">
        <v>21</v>
      </c>
      <c r="H20" s="2" t="s">
        <v>67</v>
      </c>
      <c r="I20" s="9"/>
      <c r="J20" s="176"/>
      <c r="K20" s="224"/>
      <c r="L20" s="224"/>
      <c r="M20" s="198" t="s">
        <v>24</v>
      </c>
      <c r="N20" s="9"/>
      <c r="O20" s="177"/>
      <c r="P20" s="9"/>
      <c r="Q20" s="9"/>
      <c r="R20" s="9"/>
      <c r="S20" s="9"/>
      <c r="T20" s="9"/>
      <c r="U20" s="9"/>
      <c r="V20" s="9"/>
      <c r="W20" s="9"/>
      <c r="X20" s="9"/>
      <c r="Y20" s="9"/>
      <c r="Z20" s="9"/>
      <c r="AA20" s="9"/>
      <c r="AB20" s="9"/>
      <c r="AC20" s="9"/>
      <c r="AD20" s="9"/>
      <c r="AE20" s="9"/>
      <c r="AF20" s="9"/>
      <c r="AG20" s="9"/>
      <c r="AH20" s="9"/>
      <c r="AI20" s="9"/>
      <c r="AJ20" s="9"/>
      <c r="AK20" s="9"/>
    </row>
    <row r="21" spans="1:37" x14ac:dyDescent="0.25">
      <c r="A21" s="115" t="s">
        <v>18</v>
      </c>
      <c r="B21" s="203">
        <v>0.15</v>
      </c>
      <c r="C21" s="200">
        <v>0.54800000000000004</v>
      </c>
      <c r="D21" s="77">
        <v>7.5999999999999998E-2</v>
      </c>
      <c r="E21" s="77">
        <v>0.121</v>
      </c>
      <c r="F21" s="77">
        <v>0.16200000000000001</v>
      </c>
      <c r="G21" s="77">
        <v>9.2999999999999999E-2</v>
      </c>
      <c r="H21" s="78">
        <f>SUM(C21:G21)</f>
        <v>1</v>
      </c>
      <c r="I21" s="9"/>
      <c r="J21" s="189" t="s">
        <v>18</v>
      </c>
      <c r="K21" s="225">
        <f>Kostenmutaties!P21</f>
        <v>5.7000000000000028</v>
      </c>
      <c r="L21" s="225">
        <f>Kostenmutaties!Q21</f>
        <v>5.4000000000000057</v>
      </c>
      <c r="M21" s="9"/>
      <c r="N21" s="9"/>
      <c r="O21" s="177"/>
      <c r="P21" s="9"/>
      <c r="Q21" s="9"/>
      <c r="R21" s="9"/>
      <c r="S21" s="9"/>
      <c r="T21" s="9"/>
      <c r="U21" s="9"/>
      <c r="V21" s="9"/>
      <c r="W21" s="9"/>
      <c r="X21" s="9"/>
      <c r="Y21" s="9"/>
      <c r="Z21" s="9"/>
      <c r="AA21" s="9"/>
      <c r="AB21" s="9"/>
      <c r="AC21" s="9"/>
      <c r="AD21" s="9"/>
      <c r="AE21" s="9"/>
      <c r="AF21" s="9"/>
      <c r="AG21" s="9"/>
      <c r="AH21" s="9"/>
      <c r="AI21" s="9"/>
      <c r="AJ21" s="9"/>
      <c r="AK21" s="9"/>
    </row>
    <row r="22" spans="1:37" x14ac:dyDescent="0.25">
      <c r="A22" s="115" t="s">
        <v>19</v>
      </c>
      <c r="B22" s="204">
        <v>0.45500000000000002</v>
      </c>
      <c r="C22" s="201">
        <v>8.6999999999999994E-2</v>
      </c>
      <c r="D22" s="79">
        <v>0.66200000000000003</v>
      </c>
      <c r="E22" s="79">
        <v>0.10100000000000001</v>
      </c>
      <c r="F22" s="79">
        <v>1.2E-2</v>
      </c>
      <c r="G22" s="79">
        <v>0.13800000000000001</v>
      </c>
      <c r="H22" s="78">
        <f t="shared" ref="H22:H24" si="2">SUM(C22:G22)</f>
        <v>1</v>
      </c>
      <c r="I22" s="9"/>
      <c r="J22" s="189" t="s">
        <v>19</v>
      </c>
      <c r="K22" s="225">
        <f>Kostenmutaties!P22</f>
        <v>2.5999999999999943</v>
      </c>
      <c r="L22" s="225">
        <f>Kostenmutaties!Q22</f>
        <v>4.7000000000000028</v>
      </c>
      <c r="M22" s="9"/>
      <c r="N22" s="9"/>
      <c r="O22" s="177"/>
      <c r="P22" s="9"/>
      <c r="Q22" s="9"/>
      <c r="R22" s="9"/>
      <c r="S22" s="9"/>
      <c r="T22" s="9"/>
      <c r="U22" s="9"/>
      <c r="V22" s="9"/>
      <c r="W22" s="9"/>
      <c r="X22" s="9"/>
      <c r="Y22" s="9"/>
      <c r="Z22" s="9"/>
      <c r="AA22" s="9"/>
      <c r="AB22" s="9"/>
      <c r="AC22" s="9"/>
      <c r="AD22" s="9"/>
      <c r="AE22" s="9"/>
      <c r="AF22" s="9"/>
      <c r="AG22" s="9"/>
      <c r="AH22" s="9"/>
      <c r="AI22" s="9"/>
      <c r="AJ22" s="9"/>
      <c r="AK22" s="9"/>
    </row>
    <row r="23" spans="1:37" x14ac:dyDescent="0.25">
      <c r="A23" s="115" t="s">
        <v>20</v>
      </c>
      <c r="B23" s="204">
        <v>0.22500000000000001</v>
      </c>
      <c r="C23" s="201">
        <v>0.59099999999999997</v>
      </c>
      <c r="D23" s="79">
        <v>5.5E-2</v>
      </c>
      <c r="E23" s="79">
        <v>0.12</v>
      </c>
      <c r="F23" s="79">
        <v>0.154</v>
      </c>
      <c r="G23" s="79">
        <v>0.08</v>
      </c>
      <c r="H23" s="78">
        <f t="shared" si="2"/>
        <v>1</v>
      </c>
      <c r="I23" s="9"/>
      <c r="J23" s="189" t="s">
        <v>20</v>
      </c>
      <c r="K23" s="225">
        <f>Kostenmutaties!P23</f>
        <v>5.7999999999999972</v>
      </c>
      <c r="L23" s="225">
        <f>Kostenmutaties!Q23</f>
        <v>5.4000000000000057</v>
      </c>
      <c r="M23" s="9"/>
      <c r="N23" s="9"/>
      <c r="O23" s="177"/>
      <c r="P23" s="9"/>
      <c r="Q23" s="9"/>
      <c r="R23" s="9"/>
      <c r="S23" s="9"/>
      <c r="T23" s="9"/>
      <c r="U23" s="9"/>
      <c r="V23" s="9"/>
      <c r="W23" s="9"/>
      <c r="X23" s="9"/>
      <c r="Y23" s="9"/>
      <c r="Z23" s="9"/>
      <c r="AA23" s="9"/>
      <c r="AB23" s="9"/>
      <c r="AC23" s="9"/>
      <c r="AD23" s="9"/>
      <c r="AE23" s="9"/>
      <c r="AF23" s="9"/>
      <c r="AG23" s="9"/>
      <c r="AH23" s="9"/>
      <c r="AI23" s="9"/>
      <c r="AJ23" s="9"/>
      <c r="AK23" s="9"/>
    </row>
    <row r="24" spans="1:37" ht="15.75" thickBot="1" x14ac:dyDescent="0.3">
      <c r="A24" s="199" t="s">
        <v>58</v>
      </c>
      <c r="B24" s="205">
        <v>0</v>
      </c>
      <c r="C24" s="202"/>
      <c r="D24" s="80"/>
      <c r="E24" s="80"/>
      <c r="F24" s="80"/>
      <c r="G24" s="80"/>
      <c r="H24" s="81">
        <f t="shared" si="2"/>
        <v>0</v>
      </c>
      <c r="I24" s="9"/>
      <c r="J24" s="190" t="s">
        <v>58</v>
      </c>
      <c r="K24" s="226">
        <f>Kostenmutaties!P24</f>
        <v>0</v>
      </c>
      <c r="L24" s="226">
        <f>Kostenmutaties!Q24</f>
        <v>0</v>
      </c>
      <c r="M24" s="9"/>
      <c r="N24" s="9"/>
      <c r="O24" s="177"/>
      <c r="P24" s="9"/>
      <c r="Q24" s="9"/>
      <c r="R24" s="9"/>
      <c r="S24" s="9"/>
      <c r="T24" s="9"/>
      <c r="U24" s="9"/>
      <c r="V24" s="9"/>
      <c r="W24" s="9"/>
      <c r="X24" s="9"/>
      <c r="Y24" s="9"/>
      <c r="Z24" s="9"/>
      <c r="AA24" s="9"/>
      <c r="AB24" s="9"/>
      <c r="AC24" s="9"/>
      <c r="AD24" s="9"/>
      <c r="AE24" s="9"/>
      <c r="AF24" s="9"/>
      <c r="AG24" s="9"/>
      <c r="AH24" s="9"/>
      <c r="AI24" s="9"/>
      <c r="AJ24" s="9"/>
      <c r="AK24" s="9"/>
    </row>
    <row r="25" spans="1:37" x14ac:dyDescent="0.25">
      <c r="A25" s="184"/>
      <c r="B25" s="187"/>
      <c r="C25" s="82"/>
      <c r="D25" s="82"/>
      <c r="E25" s="82"/>
      <c r="F25" s="82"/>
      <c r="G25" s="82"/>
      <c r="H25" s="83"/>
      <c r="I25" s="9"/>
      <c r="J25" s="191"/>
      <c r="K25" s="209"/>
      <c r="L25" s="209"/>
      <c r="M25" s="9"/>
      <c r="N25" s="9"/>
      <c r="O25" s="177"/>
      <c r="P25" s="9"/>
      <c r="Q25" s="9"/>
      <c r="R25" s="9"/>
      <c r="S25" s="9"/>
      <c r="T25" s="9"/>
      <c r="U25" s="9"/>
      <c r="V25" s="9"/>
      <c r="W25" s="9"/>
      <c r="X25" s="9"/>
      <c r="Y25" s="9"/>
      <c r="Z25" s="9"/>
      <c r="AA25" s="9"/>
      <c r="AB25" s="9"/>
      <c r="AC25" s="9"/>
      <c r="AD25" s="9"/>
      <c r="AE25" s="9"/>
      <c r="AF25" s="9"/>
      <c r="AG25" s="9"/>
      <c r="AH25" s="9"/>
      <c r="AI25" s="9"/>
      <c r="AJ25" s="9"/>
      <c r="AK25" s="9"/>
    </row>
    <row r="26" spans="1:37" ht="15.75" thickBot="1" x14ac:dyDescent="0.3">
      <c r="A26" s="185"/>
      <c r="B26" s="188"/>
      <c r="C26" s="84"/>
      <c r="D26" s="84"/>
      <c r="E26" s="84"/>
      <c r="F26" s="84"/>
      <c r="G26" s="84"/>
      <c r="H26" s="85"/>
      <c r="I26" s="9"/>
      <c r="J26" s="192"/>
      <c r="K26" s="210"/>
      <c r="L26" s="210"/>
      <c r="M26" s="9"/>
      <c r="N26" s="9"/>
      <c r="O26" s="177"/>
      <c r="P26" s="9"/>
      <c r="Q26" s="9"/>
      <c r="R26" s="9"/>
      <c r="S26" s="9"/>
      <c r="T26" s="9"/>
      <c r="U26" s="9"/>
      <c r="V26" s="9"/>
      <c r="W26" s="9"/>
      <c r="X26" s="9"/>
      <c r="Y26" s="9"/>
      <c r="Z26" s="9"/>
      <c r="AA26" s="9"/>
      <c r="AB26" s="9"/>
      <c r="AC26" s="9"/>
      <c r="AD26" s="9"/>
      <c r="AE26" s="9"/>
      <c r="AF26" s="9"/>
      <c r="AG26" s="9"/>
      <c r="AH26" s="9"/>
      <c r="AI26" s="9"/>
      <c r="AJ26" s="9"/>
      <c r="AK26" s="9"/>
    </row>
    <row r="27" spans="1:37" ht="15.75" thickBot="1" x14ac:dyDescent="0.3">
      <c r="A27" s="186" t="s">
        <v>21</v>
      </c>
      <c r="B27" s="207">
        <v>0.17</v>
      </c>
      <c r="C27" s="206">
        <v>0.28999999999999998</v>
      </c>
      <c r="D27" s="87">
        <v>0.161</v>
      </c>
      <c r="E27" s="87">
        <v>8.1000000000000003E-2</v>
      </c>
      <c r="F27" s="87">
        <v>0.111</v>
      </c>
      <c r="G27" s="87">
        <v>0.35699999999999998</v>
      </c>
      <c r="H27" s="88">
        <f t="shared" ref="H27" si="3">SUM(C27:G27)</f>
        <v>0.99999999999999989</v>
      </c>
      <c r="I27" s="9"/>
      <c r="J27" s="193" t="s">
        <v>21</v>
      </c>
      <c r="K27" s="227">
        <f>Kostenmutaties!P28</f>
        <v>4.9000000000000057</v>
      </c>
      <c r="L27" s="227">
        <f>Kostenmutaties!Q28</f>
        <v>5</v>
      </c>
      <c r="M27" s="9"/>
      <c r="N27" s="9"/>
      <c r="O27" s="177"/>
      <c r="P27" s="9"/>
      <c r="Q27" s="9"/>
      <c r="R27" s="9"/>
      <c r="S27" s="9"/>
      <c r="T27" s="9"/>
      <c r="U27" s="9"/>
      <c r="V27" s="9"/>
      <c r="W27" s="9"/>
      <c r="X27" s="9"/>
      <c r="Y27" s="9"/>
      <c r="Z27" s="9"/>
      <c r="AA27" s="9"/>
      <c r="AB27" s="9"/>
      <c r="AC27" s="9"/>
      <c r="AD27" s="9"/>
      <c r="AE27" s="9"/>
      <c r="AF27" s="9"/>
      <c r="AG27" s="9"/>
      <c r="AH27" s="9"/>
      <c r="AI27" s="9"/>
      <c r="AJ27" s="9"/>
      <c r="AK27" s="9"/>
    </row>
    <row r="28" spans="1:37" ht="15.75" thickBot="1" x14ac:dyDescent="0.3">
      <c r="A28" s="19"/>
      <c r="B28" s="20"/>
      <c r="C28" s="19"/>
      <c r="D28" s="19"/>
      <c r="E28" s="19"/>
      <c r="F28" s="19"/>
      <c r="G28" s="19"/>
      <c r="H28" s="19"/>
      <c r="I28" s="9"/>
      <c r="J28" s="194"/>
      <c r="K28" s="228"/>
      <c r="L28" s="228"/>
      <c r="M28" s="9"/>
      <c r="N28" s="9"/>
      <c r="O28" s="177"/>
      <c r="P28" s="9"/>
      <c r="Q28" s="9"/>
      <c r="R28" s="9"/>
      <c r="S28" s="9"/>
      <c r="T28" s="9"/>
      <c r="U28" s="9"/>
      <c r="V28" s="9"/>
      <c r="W28" s="9"/>
      <c r="X28" s="9"/>
      <c r="Y28" s="9"/>
      <c r="Z28" s="9"/>
      <c r="AA28" s="9"/>
      <c r="AB28" s="9"/>
      <c r="AC28" s="9"/>
      <c r="AD28" s="9"/>
      <c r="AE28" s="9"/>
      <c r="AF28" s="9"/>
      <c r="AG28" s="9"/>
      <c r="AH28" s="9"/>
      <c r="AI28" s="9"/>
      <c r="AJ28" s="9"/>
      <c r="AK28" s="9"/>
    </row>
    <row r="29" spans="1:37" ht="15.75" thickBot="1" x14ac:dyDescent="0.3">
      <c r="A29" s="21" t="s">
        <v>67</v>
      </c>
      <c r="B29" s="22">
        <f>SUM(B21:B28)</f>
        <v>1</v>
      </c>
      <c r="C29" s="23">
        <f t="shared" ref="C29" si="4">($B$5*C21)+($B$6*C22)+($B$7*C23)+($B$8*C24)+($B$11*C27)</f>
        <v>0.30406</v>
      </c>
      <c r="D29" s="23">
        <f>($B$5*D21)+($B$6*D22)+($B$7*D23)+($B$8*D24)+($B$11*D27)</f>
        <v>0.35235500000000008</v>
      </c>
      <c r="E29" s="23">
        <f>($B$5*E21)+($B$6*E22)+($B$7*E23)+($B$8*E24)+($B$11*E27)</f>
        <v>0.104875</v>
      </c>
      <c r="F29" s="23">
        <f t="shared" ref="F29:H29" si="5">($B$5*F21)+($B$6*F22)+($B$7*F23)+($B$8*F24)+($B$11*F27)</f>
        <v>8.3279999999999993E-2</v>
      </c>
      <c r="G29" s="23">
        <f t="shared" si="5"/>
        <v>0.15543000000000001</v>
      </c>
      <c r="H29" s="23">
        <f t="shared" si="5"/>
        <v>1</v>
      </c>
      <c r="I29" s="9"/>
      <c r="J29" s="196" t="str">
        <f>Kostenmutaties!A30</f>
        <v>Gewogen totaal</v>
      </c>
      <c r="K29" s="296">
        <f>Kostenmutaties!P30</f>
        <v>4.1759999999999877</v>
      </c>
      <c r="L29" s="275">
        <f>Kostenmutaties!Q30</f>
        <v>5.0134999999999934</v>
      </c>
      <c r="M29" s="9"/>
      <c r="N29" s="9"/>
      <c r="O29" s="177"/>
      <c r="P29" s="9"/>
      <c r="Q29" s="9"/>
      <c r="R29" s="9"/>
      <c r="S29" s="9"/>
      <c r="T29" s="9"/>
      <c r="U29" s="9"/>
      <c r="V29" s="9"/>
      <c r="W29" s="9"/>
      <c r="X29" s="9"/>
      <c r="Y29" s="9"/>
      <c r="Z29" s="9"/>
      <c r="AA29" s="9"/>
      <c r="AB29" s="9"/>
      <c r="AC29" s="9"/>
      <c r="AD29" s="9"/>
      <c r="AE29" s="9"/>
      <c r="AF29" s="9"/>
      <c r="AG29" s="9"/>
      <c r="AH29" s="9"/>
      <c r="AI29" s="9"/>
      <c r="AJ29" s="9"/>
      <c r="AK29" s="9"/>
    </row>
    <row r="30" spans="1:37" x14ac:dyDescent="0.25">
      <c r="A30" s="9"/>
      <c r="B30" s="9"/>
      <c r="C30" s="9"/>
      <c r="D30" s="9"/>
      <c r="E30" s="9"/>
      <c r="F30" s="9"/>
      <c r="G30" s="9"/>
      <c r="H30" s="9"/>
      <c r="I30" s="9"/>
      <c r="J30" s="9"/>
      <c r="K30" s="177"/>
      <c r="L30" s="177"/>
      <c r="M30" s="177"/>
      <c r="N30" s="181"/>
      <c r="O30" s="177"/>
      <c r="P30" s="9"/>
      <c r="Q30" s="9"/>
      <c r="R30" s="9"/>
      <c r="S30" s="9"/>
      <c r="T30" s="9"/>
      <c r="U30" s="9"/>
      <c r="V30" s="9"/>
      <c r="W30" s="9"/>
      <c r="X30" s="9"/>
      <c r="Y30" s="9"/>
      <c r="Z30" s="9"/>
      <c r="AA30" s="9"/>
      <c r="AB30" s="9"/>
      <c r="AC30" s="9"/>
      <c r="AD30" s="9"/>
      <c r="AE30" s="9"/>
      <c r="AF30" s="9"/>
      <c r="AG30" s="9"/>
      <c r="AH30" s="9"/>
      <c r="AI30" s="9"/>
      <c r="AJ30" s="9"/>
      <c r="AK30" s="9"/>
    </row>
    <row r="31" spans="1:37" x14ac:dyDescent="0.25">
      <c r="A31" s="9"/>
      <c r="B31" s="9"/>
      <c r="C31" s="287" t="s">
        <v>69</v>
      </c>
      <c r="D31" s="287"/>
      <c r="E31" s="287"/>
      <c r="F31" s="287"/>
      <c r="G31" s="9"/>
      <c r="H31" s="9"/>
      <c r="I31" s="9"/>
      <c r="J31" s="9"/>
      <c r="K31" s="182"/>
      <c r="L31" s="182"/>
      <c r="M31" s="182"/>
      <c r="N31" s="183"/>
      <c r="O31" s="177"/>
      <c r="P31" s="9"/>
      <c r="Q31" s="9"/>
      <c r="R31" s="9"/>
      <c r="S31" s="9"/>
      <c r="T31" s="9"/>
      <c r="U31" s="9"/>
      <c r="V31" s="9"/>
      <c r="W31" s="9"/>
      <c r="X31" s="9"/>
      <c r="Y31" s="9"/>
      <c r="Z31" s="9"/>
      <c r="AA31" s="9"/>
      <c r="AB31" s="9"/>
      <c r="AC31" s="9"/>
      <c r="AD31" s="9"/>
      <c r="AE31" s="9"/>
      <c r="AF31" s="9"/>
      <c r="AG31" s="9"/>
      <c r="AH31" s="9"/>
      <c r="AI31" s="9"/>
      <c r="AJ31" s="9"/>
      <c r="AK31" s="9"/>
    </row>
    <row r="32" spans="1:37" x14ac:dyDescent="0.25">
      <c r="A32" s="9"/>
      <c r="B32" s="9"/>
      <c r="C32" s="287"/>
      <c r="D32" s="287"/>
      <c r="E32" s="287"/>
      <c r="F32" s="287"/>
      <c r="G32" s="9"/>
      <c r="H32" s="9"/>
      <c r="I32" s="9"/>
      <c r="J32" s="9"/>
      <c r="K32" s="182"/>
      <c r="L32" s="182"/>
      <c r="M32" s="182"/>
      <c r="N32" s="183"/>
      <c r="O32" s="177"/>
      <c r="P32" s="9"/>
      <c r="Q32" s="9"/>
      <c r="R32" s="9"/>
      <c r="S32" s="9"/>
      <c r="T32" s="9"/>
      <c r="U32" s="9"/>
      <c r="V32" s="9"/>
      <c r="W32" s="9"/>
      <c r="X32" s="9"/>
      <c r="Y32" s="9"/>
      <c r="Z32" s="9"/>
      <c r="AA32" s="9"/>
      <c r="AB32" s="9"/>
      <c r="AC32" s="9"/>
      <c r="AD32" s="9"/>
      <c r="AE32" s="9"/>
      <c r="AF32" s="9"/>
      <c r="AG32" s="9"/>
      <c r="AH32" s="9"/>
      <c r="AI32" s="9"/>
      <c r="AJ32" s="9"/>
      <c r="AK32" s="9"/>
    </row>
    <row r="33" spans="1:37" x14ac:dyDescent="0.25">
      <c r="A33" s="9"/>
      <c r="B33" s="9"/>
      <c r="C33" s="9"/>
      <c r="D33" s="9"/>
      <c r="E33" s="9"/>
      <c r="F33" s="9"/>
      <c r="G33" s="9"/>
      <c r="H33" s="9"/>
      <c r="I33" s="9"/>
      <c r="J33" s="9"/>
      <c r="K33" s="182"/>
      <c r="L33" s="182"/>
      <c r="M33" s="182"/>
      <c r="N33" s="183"/>
      <c r="O33" s="177"/>
      <c r="P33" s="9"/>
      <c r="Q33" s="9"/>
      <c r="R33" s="9"/>
      <c r="S33" s="9"/>
      <c r="T33" s="9"/>
      <c r="U33" s="9"/>
      <c r="V33" s="9"/>
      <c r="W33" s="9"/>
      <c r="X33" s="9"/>
      <c r="Y33" s="9"/>
      <c r="Z33" s="9"/>
      <c r="AA33" s="9"/>
      <c r="AB33" s="9"/>
      <c r="AC33" s="9"/>
      <c r="AD33" s="9"/>
      <c r="AE33" s="9"/>
      <c r="AF33" s="9"/>
      <c r="AG33" s="9"/>
      <c r="AH33" s="9"/>
      <c r="AI33" s="9"/>
      <c r="AJ33" s="9"/>
      <c r="AK33" s="9"/>
    </row>
    <row r="34" spans="1:37" ht="15" customHeight="1" thickBot="1" x14ac:dyDescent="0.3">
      <c r="A34" s="301" t="s">
        <v>99</v>
      </c>
      <c r="B34" s="301"/>
      <c r="C34" s="301"/>
      <c r="D34" s="301"/>
      <c r="E34" s="301"/>
      <c r="F34" s="301"/>
      <c r="G34" s="301"/>
      <c r="H34" s="9"/>
      <c r="I34" s="9"/>
      <c r="J34" s="9"/>
      <c r="K34" s="272"/>
      <c r="L34" s="272"/>
      <c r="M34" s="177"/>
      <c r="N34" s="177"/>
      <c r="O34" s="177"/>
      <c r="P34" s="9"/>
      <c r="Q34" s="9"/>
      <c r="R34" s="9"/>
      <c r="S34" s="9"/>
      <c r="T34" s="9"/>
      <c r="U34" s="9"/>
      <c r="V34" s="9"/>
      <c r="W34" s="9"/>
      <c r="X34" s="9"/>
      <c r="Y34" s="9"/>
      <c r="Z34" s="9"/>
      <c r="AA34" s="9"/>
      <c r="AB34" s="9"/>
      <c r="AC34" s="9"/>
      <c r="AD34" s="9"/>
      <c r="AE34" s="9"/>
      <c r="AF34" s="9"/>
      <c r="AG34" s="9"/>
      <c r="AH34" s="9"/>
      <c r="AI34" s="9"/>
      <c r="AJ34" s="9"/>
      <c r="AK34" s="9"/>
    </row>
    <row r="35" spans="1:37" ht="15" customHeight="1" x14ac:dyDescent="0.25">
      <c r="A35" s="301"/>
      <c r="B35" s="301"/>
      <c r="C35" s="301"/>
      <c r="D35" s="301"/>
      <c r="E35" s="301"/>
      <c r="F35" s="301"/>
      <c r="G35" s="301"/>
      <c r="H35" s="9"/>
      <c r="I35" s="9"/>
      <c r="J35" s="305" t="s">
        <v>70</v>
      </c>
      <c r="K35" s="306"/>
      <c r="L35" s="306"/>
      <c r="M35" s="307"/>
      <c r="N35" s="211"/>
      <c r="O35" s="177"/>
      <c r="P35" s="9"/>
      <c r="Q35" s="9"/>
      <c r="R35" s="9"/>
      <c r="S35" s="9"/>
      <c r="T35" s="9"/>
      <c r="U35" s="9"/>
      <c r="V35" s="9"/>
      <c r="W35" s="9"/>
      <c r="X35" s="9"/>
      <c r="Y35" s="9"/>
      <c r="Z35" s="9"/>
      <c r="AA35" s="9"/>
      <c r="AB35" s="9"/>
      <c r="AC35" s="9"/>
      <c r="AD35" s="9"/>
      <c r="AE35" s="9"/>
      <c r="AF35" s="9"/>
      <c r="AG35" s="9"/>
      <c r="AH35" s="9"/>
      <c r="AI35" s="9"/>
      <c r="AJ35" s="9"/>
      <c r="AK35" s="9"/>
    </row>
    <row r="36" spans="1:37" x14ac:dyDescent="0.25">
      <c r="A36" s="301"/>
      <c r="B36" s="301"/>
      <c r="C36" s="301"/>
      <c r="D36" s="301"/>
      <c r="E36" s="301"/>
      <c r="F36" s="301"/>
      <c r="G36" s="301"/>
      <c r="H36" s="9"/>
      <c r="I36" s="9"/>
      <c r="J36" s="308"/>
      <c r="K36" s="309"/>
      <c r="L36" s="309"/>
      <c r="M36" s="310"/>
      <c r="N36" s="211"/>
      <c r="O36" s="177"/>
      <c r="P36" s="9"/>
      <c r="Q36" s="9"/>
      <c r="R36" s="9"/>
      <c r="S36" s="9"/>
      <c r="T36" s="9"/>
      <c r="U36" s="9"/>
      <c r="V36" s="9"/>
      <c r="W36" s="9"/>
      <c r="X36" s="9"/>
      <c r="Y36" s="9"/>
      <c r="Z36" s="9"/>
      <c r="AA36" s="9"/>
      <c r="AB36" s="9"/>
      <c r="AC36" s="9"/>
      <c r="AD36" s="9"/>
      <c r="AE36" s="9"/>
      <c r="AF36" s="9"/>
      <c r="AG36" s="9"/>
      <c r="AH36" s="9"/>
      <c r="AI36" s="9"/>
      <c r="AJ36" s="9"/>
      <c r="AK36" s="9"/>
    </row>
    <row r="37" spans="1:37" x14ac:dyDescent="0.25">
      <c r="A37" s="301"/>
      <c r="B37" s="301"/>
      <c r="C37" s="301"/>
      <c r="D37" s="301"/>
      <c r="E37" s="301"/>
      <c r="F37" s="301"/>
      <c r="G37" s="301"/>
      <c r="H37" s="9"/>
      <c r="I37" s="9"/>
      <c r="J37" s="308"/>
      <c r="K37" s="309"/>
      <c r="L37" s="309"/>
      <c r="M37" s="310"/>
      <c r="N37" s="211"/>
      <c r="O37" s="177"/>
      <c r="P37" s="9"/>
      <c r="Q37" s="9"/>
      <c r="R37" s="9"/>
      <c r="S37" s="9"/>
      <c r="T37" s="9"/>
      <c r="U37" s="9"/>
      <c r="V37" s="9"/>
      <c r="W37" s="9"/>
      <c r="X37" s="9"/>
      <c r="Y37" s="9"/>
      <c r="Z37" s="9"/>
      <c r="AA37" s="9"/>
      <c r="AB37" s="9"/>
      <c r="AC37" s="9"/>
      <c r="AD37" s="9"/>
      <c r="AE37" s="9"/>
      <c r="AF37" s="9"/>
      <c r="AG37" s="9"/>
      <c r="AH37" s="9"/>
      <c r="AI37" s="9"/>
      <c r="AJ37" s="9"/>
      <c r="AK37" s="9"/>
    </row>
    <row r="38" spans="1:37" x14ac:dyDescent="0.25">
      <c r="A38" s="301"/>
      <c r="B38" s="301"/>
      <c r="C38" s="301"/>
      <c r="D38" s="301"/>
      <c r="E38" s="301"/>
      <c r="F38" s="301"/>
      <c r="G38" s="301"/>
      <c r="H38" s="9"/>
      <c r="I38" s="9"/>
      <c r="J38" s="308"/>
      <c r="K38" s="309"/>
      <c r="L38" s="309"/>
      <c r="M38" s="310"/>
      <c r="N38" s="211"/>
      <c r="O38" s="177"/>
      <c r="P38" s="9"/>
      <c r="Q38" s="9"/>
      <c r="R38" s="9"/>
      <c r="S38" s="9"/>
      <c r="T38" s="9"/>
      <c r="U38" s="9"/>
      <c r="V38" s="9"/>
      <c r="W38" s="9"/>
      <c r="X38" s="9"/>
      <c r="Y38" s="9"/>
      <c r="Z38" s="9"/>
      <c r="AA38" s="9"/>
      <c r="AB38" s="9"/>
      <c r="AC38" s="9"/>
      <c r="AD38" s="9"/>
      <c r="AE38" s="9"/>
      <c r="AF38" s="9"/>
      <c r="AG38" s="9"/>
      <c r="AH38" s="9"/>
      <c r="AI38" s="9"/>
      <c r="AJ38" s="9"/>
      <c r="AK38" s="9"/>
    </row>
    <row r="39" spans="1:37" x14ac:dyDescent="0.25">
      <c r="A39" s="208"/>
      <c r="B39" s="208"/>
      <c r="C39" s="208"/>
      <c r="D39" s="208"/>
      <c r="E39" s="208"/>
      <c r="F39" s="208"/>
      <c r="G39" s="208"/>
      <c r="H39" s="9"/>
      <c r="I39" s="9"/>
      <c r="J39" s="308"/>
      <c r="K39" s="309"/>
      <c r="L39" s="309"/>
      <c r="M39" s="310"/>
      <c r="N39" s="211"/>
      <c r="O39" s="177"/>
      <c r="P39" s="9"/>
      <c r="Q39" s="9"/>
      <c r="R39" s="9"/>
      <c r="S39" s="9"/>
      <c r="T39" s="9"/>
      <c r="U39" s="9"/>
      <c r="V39" s="9"/>
      <c r="W39" s="9"/>
      <c r="X39" s="9"/>
      <c r="Y39" s="9"/>
      <c r="Z39" s="9"/>
      <c r="AA39" s="9"/>
      <c r="AB39" s="9"/>
      <c r="AC39" s="9"/>
      <c r="AD39" s="9"/>
      <c r="AE39" s="9"/>
      <c r="AF39" s="9"/>
      <c r="AG39" s="9"/>
      <c r="AH39" s="9"/>
      <c r="AI39" s="9"/>
      <c r="AJ39" s="9"/>
      <c r="AK39" s="9"/>
    </row>
    <row r="40" spans="1:37" x14ac:dyDescent="0.25">
      <c r="A40" s="301" t="s">
        <v>100</v>
      </c>
      <c r="B40" s="301"/>
      <c r="C40" s="301"/>
      <c r="D40" s="301"/>
      <c r="E40" s="301"/>
      <c r="F40" s="301"/>
      <c r="G40" s="301"/>
      <c r="H40" s="301"/>
      <c r="I40" s="9"/>
      <c r="J40" s="308"/>
      <c r="K40" s="309"/>
      <c r="L40" s="309"/>
      <c r="M40" s="310"/>
      <c r="N40" s="211"/>
      <c r="O40" s="9"/>
      <c r="P40" s="9"/>
      <c r="Q40" s="9"/>
      <c r="R40" s="9"/>
      <c r="S40" s="9"/>
      <c r="T40" s="9"/>
      <c r="U40" s="9"/>
      <c r="V40" s="9"/>
      <c r="W40" s="9"/>
      <c r="X40" s="9"/>
      <c r="Y40" s="9"/>
      <c r="Z40" s="9"/>
      <c r="AA40" s="9"/>
      <c r="AB40" s="9"/>
      <c r="AC40" s="9"/>
      <c r="AD40" s="9"/>
      <c r="AE40" s="9"/>
      <c r="AF40" s="9"/>
      <c r="AG40" s="9"/>
      <c r="AH40" s="9"/>
      <c r="AI40" s="9"/>
      <c r="AJ40" s="9"/>
      <c r="AK40" s="9"/>
    </row>
    <row r="41" spans="1:37" x14ac:dyDescent="0.25">
      <c r="A41" s="301"/>
      <c r="B41" s="301"/>
      <c r="C41" s="301"/>
      <c r="D41" s="301"/>
      <c r="E41" s="301"/>
      <c r="F41" s="301"/>
      <c r="G41" s="301"/>
      <c r="H41" s="301"/>
      <c r="I41" s="9"/>
      <c r="J41" s="308"/>
      <c r="K41" s="309"/>
      <c r="L41" s="309"/>
      <c r="M41" s="310"/>
      <c r="N41" s="211"/>
      <c r="O41" s="9"/>
      <c r="P41" s="9"/>
      <c r="Q41" s="9"/>
      <c r="R41" s="9"/>
      <c r="S41" s="9"/>
      <c r="T41" s="9"/>
      <c r="U41" s="9"/>
      <c r="V41" s="9"/>
      <c r="W41" s="9"/>
      <c r="X41" s="9"/>
      <c r="Y41" s="9"/>
      <c r="Z41" s="9"/>
      <c r="AA41" s="9"/>
      <c r="AB41" s="9"/>
      <c r="AC41" s="9"/>
      <c r="AD41" s="9"/>
      <c r="AE41" s="9"/>
      <c r="AF41" s="9"/>
      <c r="AG41" s="9"/>
      <c r="AH41" s="9"/>
      <c r="AI41" s="9"/>
      <c r="AJ41" s="9"/>
      <c r="AK41" s="9"/>
    </row>
    <row r="42" spans="1:37" x14ac:dyDescent="0.25">
      <c r="A42" s="301"/>
      <c r="B42" s="301"/>
      <c r="C42" s="301"/>
      <c r="D42" s="301"/>
      <c r="E42" s="301"/>
      <c r="F42" s="301"/>
      <c r="G42" s="301"/>
      <c r="H42" s="301"/>
      <c r="I42" s="9"/>
      <c r="J42" s="308"/>
      <c r="K42" s="309"/>
      <c r="L42" s="309"/>
      <c r="M42" s="310"/>
      <c r="N42" s="211"/>
      <c r="O42" s="9"/>
      <c r="P42" s="9"/>
      <c r="Q42" s="9"/>
      <c r="R42" s="9"/>
      <c r="S42" s="9"/>
      <c r="T42" s="9"/>
      <c r="U42" s="9"/>
      <c r="V42" s="9"/>
      <c r="W42" s="9"/>
      <c r="X42" s="9"/>
      <c r="Y42" s="9"/>
      <c r="Z42" s="9"/>
      <c r="AA42" s="9"/>
      <c r="AB42" s="9"/>
      <c r="AC42" s="9"/>
      <c r="AD42" s="9"/>
      <c r="AE42" s="9"/>
      <c r="AF42" s="9"/>
      <c r="AG42" s="9"/>
      <c r="AH42" s="9"/>
      <c r="AI42" s="9"/>
      <c r="AJ42" s="9"/>
      <c r="AK42" s="9"/>
    </row>
    <row r="43" spans="1:37" x14ac:dyDescent="0.25">
      <c r="A43" s="301"/>
      <c r="B43" s="301"/>
      <c r="C43" s="301"/>
      <c r="D43" s="301"/>
      <c r="E43" s="301"/>
      <c r="F43" s="301"/>
      <c r="G43" s="301"/>
      <c r="H43" s="301"/>
      <c r="I43" s="9"/>
      <c r="J43" s="308"/>
      <c r="K43" s="309"/>
      <c r="L43" s="309"/>
      <c r="M43" s="310"/>
      <c r="N43" s="211"/>
      <c r="O43" s="9"/>
      <c r="P43" s="9"/>
      <c r="Q43" s="9"/>
      <c r="R43" s="9"/>
      <c r="S43" s="9"/>
      <c r="T43" s="9"/>
      <c r="U43" s="9"/>
      <c r="V43" s="9"/>
      <c r="W43" s="9"/>
      <c r="X43" s="9"/>
      <c r="Y43" s="9"/>
      <c r="Z43" s="9"/>
      <c r="AA43" s="9"/>
      <c r="AB43" s="9"/>
      <c r="AC43" s="9"/>
      <c r="AD43" s="9"/>
      <c r="AE43" s="9"/>
      <c r="AF43" s="9"/>
      <c r="AG43" s="9"/>
      <c r="AH43" s="9"/>
      <c r="AI43" s="9"/>
      <c r="AJ43" s="9"/>
      <c r="AK43" s="9"/>
    </row>
    <row r="44" spans="1:37" x14ac:dyDescent="0.25">
      <c r="A44" s="208"/>
      <c r="B44" s="208"/>
      <c r="C44" s="208"/>
      <c r="D44" s="208"/>
      <c r="E44" s="208"/>
      <c r="F44" s="208"/>
      <c r="G44" s="208"/>
      <c r="H44" s="208"/>
      <c r="I44" s="9"/>
      <c r="J44" s="308"/>
      <c r="K44" s="309"/>
      <c r="L44" s="309"/>
      <c r="M44" s="310"/>
      <c r="N44" s="211"/>
      <c r="O44" s="9"/>
      <c r="P44" s="9"/>
      <c r="Q44" s="9"/>
      <c r="R44" s="9"/>
      <c r="S44" s="9"/>
      <c r="T44" s="9"/>
      <c r="U44" s="9"/>
      <c r="V44" s="9"/>
      <c r="W44" s="9"/>
      <c r="X44" s="9"/>
      <c r="Y44" s="9"/>
      <c r="Z44" s="9"/>
      <c r="AA44" s="9"/>
      <c r="AB44" s="9"/>
      <c r="AC44" s="9"/>
      <c r="AD44" s="9"/>
      <c r="AE44" s="9"/>
      <c r="AF44" s="9"/>
      <c r="AG44" s="9"/>
      <c r="AH44" s="9"/>
      <c r="AI44" s="9"/>
      <c r="AJ44" s="9"/>
      <c r="AK44" s="9"/>
    </row>
    <row r="45" spans="1:37" x14ac:dyDescent="0.25">
      <c r="A45" s="208"/>
      <c r="B45" s="208"/>
      <c r="C45" s="208"/>
      <c r="D45" s="208"/>
      <c r="E45" s="208"/>
      <c r="F45" s="208"/>
      <c r="G45" s="208"/>
      <c r="H45" s="208"/>
      <c r="I45" s="9"/>
      <c r="J45" s="308"/>
      <c r="K45" s="309"/>
      <c r="L45" s="309"/>
      <c r="M45" s="310"/>
      <c r="N45" s="211"/>
      <c r="O45" s="9"/>
      <c r="P45" s="9"/>
      <c r="Q45" s="9"/>
      <c r="R45" s="9"/>
      <c r="S45" s="9"/>
      <c r="T45" s="9"/>
      <c r="U45" s="9"/>
      <c r="V45" s="9"/>
      <c r="W45" s="9"/>
      <c r="X45" s="9"/>
      <c r="Y45" s="9"/>
      <c r="Z45" s="9"/>
      <c r="AA45" s="9"/>
      <c r="AB45" s="9"/>
      <c r="AC45" s="9"/>
      <c r="AD45" s="9"/>
      <c r="AE45" s="9"/>
      <c r="AF45" s="9"/>
      <c r="AG45" s="9"/>
      <c r="AH45" s="9"/>
      <c r="AI45" s="9"/>
      <c r="AJ45" s="9"/>
      <c r="AK45" s="9"/>
    </row>
    <row r="46" spans="1:37" x14ac:dyDescent="0.25">
      <c r="A46" s="208"/>
      <c r="B46" s="208"/>
      <c r="C46" s="208"/>
      <c r="D46" s="208"/>
      <c r="E46" s="208"/>
      <c r="F46" s="208"/>
      <c r="G46" s="208"/>
      <c r="H46" s="208"/>
      <c r="I46" s="9"/>
      <c r="J46" s="308"/>
      <c r="K46" s="309"/>
      <c r="L46" s="309"/>
      <c r="M46" s="310"/>
      <c r="N46" s="211"/>
      <c r="O46" s="9"/>
      <c r="P46" s="9"/>
      <c r="Q46" s="9"/>
      <c r="R46" s="9"/>
      <c r="S46" s="9"/>
      <c r="T46" s="9"/>
      <c r="U46" s="9"/>
      <c r="V46" s="9"/>
      <c r="W46" s="9"/>
      <c r="X46" s="9"/>
      <c r="Y46" s="9"/>
      <c r="Z46" s="9"/>
      <c r="AA46" s="9"/>
      <c r="AB46" s="9"/>
      <c r="AC46" s="9"/>
      <c r="AD46" s="9"/>
      <c r="AE46" s="9"/>
      <c r="AF46" s="9"/>
      <c r="AG46" s="9"/>
      <c r="AH46" s="9"/>
      <c r="AI46" s="9"/>
      <c r="AJ46" s="9"/>
      <c r="AK46" s="9"/>
    </row>
    <row r="47" spans="1:37" ht="45.75" customHeight="1" thickBot="1" x14ac:dyDescent="0.3">
      <c r="A47" s="9"/>
      <c r="B47" s="9"/>
      <c r="C47" s="197"/>
      <c r="D47" s="9"/>
      <c r="E47" s="9"/>
      <c r="F47" s="9"/>
      <c r="G47" s="9"/>
      <c r="H47" s="9"/>
      <c r="I47" s="9"/>
      <c r="J47" s="311"/>
      <c r="K47" s="312"/>
      <c r="L47" s="312"/>
      <c r="M47" s="313"/>
      <c r="N47" s="211"/>
      <c r="O47" s="9"/>
      <c r="P47" s="9"/>
      <c r="Q47" s="9"/>
      <c r="R47" s="9"/>
      <c r="S47" s="9"/>
      <c r="T47" s="9"/>
      <c r="U47" s="9"/>
      <c r="V47" s="9"/>
      <c r="W47" s="9"/>
      <c r="X47" s="9"/>
      <c r="Y47" s="9"/>
      <c r="Z47" s="9"/>
      <c r="AA47" s="9"/>
      <c r="AB47" s="9"/>
      <c r="AC47" s="9"/>
      <c r="AD47" s="9"/>
      <c r="AE47" s="9"/>
      <c r="AF47" s="9"/>
      <c r="AG47" s="9"/>
      <c r="AH47" s="9"/>
      <c r="AI47" s="9"/>
      <c r="AJ47" s="9"/>
      <c r="AK47" s="9"/>
    </row>
    <row r="48" spans="1:37" ht="15.75" thickBot="1" x14ac:dyDescent="0.3">
      <c r="A48" s="9" t="s">
        <v>71</v>
      </c>
      <c r="B48" s="9" t="s">
        <v>72</v>
      </c>
      <c r="C48" s="197"/>
      <c r="D48" s="9"/>
      <c r="E48" s="9"/>
      <c r="F48" s="9"/>
      <c r="G48" s="9"/>
      <c r="H48" s="9"/>
      <c r="I48" s="9"/>
      <c r="J48" s="211"/>
      <c r="K48" s="211"/>
      <c r="L48" s="211"/>
      <c r="M48" s="211"/>
      <c r="N48" s="211"/>
      <c r="O48" s="9"/>
      <c r="P48" s="9"/>
      <c r="Q48" s="9"/>
      <c r="R48" s="9"/>
      <c r="S48" s="9"/>
      <c r="T48" s="9"/>
      <c r="U48" s="9"/>
      <c r="V48" s="9"/>
      <c r="W48" s="9"/>
      <c r="X48" s="9"/>
      <c r="Y48" s="9"/>
      <c r="Z48" s="9"/>
      <c r="AA48" s="9"/>
      <c r="AB48" s="9"/>
      <c r="AC48" s="9"/>
      <c r="AD48" s="9"/>
      <c r="AE48" s="9"/>
      <c r="AF48" s="9"/>
      <c r="AG48" s="9"/>
      <c r="AH48" s="9"/>
      <c r="AI48" s="9"/>
      <c r="AJ48" s="9"/>
      <c r="AK48" s="9"/>
    </row>
    <row r="49" spans="1:37" x14ac:dyDescent="0.25">
      <c r="A49" s="198"/>
      <c r="B49" s="9"/>
      <c r="C49" s="9"/>
      <c r="D49" s="9"/>
      <c r="E49" s="9"/>
      <c r="F49" s="9"/>
      <c r="G49" s="9"/>
      <c r="H49" s="9"/>
      <c r="I49" s="9"/>
      <c r="J49" s="288" t="s">
        <v>73</v>
      </c>
      <c r="K49" s="283"/>
      <c r="L49" s="283"/>
      <c r="M49" s="284"/>
      <c r="N49" s="211"/>
      <c r="O49" s="282"/>
      <c r="P49" s="282"/>
      <c r="Q49" s="282"/>
      <c r="R49" s="282"/>
      <c r="S49" s="282"/>
      <c r="T49" s="9"/>
      <c r="U49" s="9"/>
      <c r="V49" s="9"/>
      <c r="W49" s="9"/>
      <c r="X49" s="9"/>
      <c r="Y49" s="9"/>
      <c r="Z49" s="9"/>
      <c r="AA49" s="9"/>
      <c r="AB49" s="9"/>
      <c r="AC49" s="9"/>
      <c r="AD49" s="9"/>
      <c r="AE49" s="9"/>
      <c r="AF49" s="9"/>
      <c r="AG49" s="9"/>
      <c r="AH49" s="9"/>
      <c r="AI49" s="9"/>
      <c r="AJ49" s="9"/>
      <c r="AK49" s="9"/>
    </row>
    <row r="50" spans="1:37" s="9" customFormat="1" ht="15.75" thickBot="1" x14ac:dyDescent="0.3">
      <c r="A50" s="198"/>
      <c r="B50" s="177"/>
      <c r="J50" s="289" t="s">
        <v>74</v>
      </c>
      <c r="K50" s="285"/>
      <c r="L50" s="285"/>
      <c r="M50" s="286"/>
    </row>
    <row r="51" spans="1:37" s="9" customFormat="1" x14ac:dyDescent="0.25">
      <c r="A51" s="198"/>
      <c r="B51" s="177"/>
    </row>
    <row r="52" spans="1:37" s="9" customFormat="1" x14ac:dyDescent="0.25">
      <c r="A52" s="198" t="s">
        <v>96</v>
      </c>
      <c r="B52" s="177">
        <f>K13</f>
        <v>5.1620000000000061</v>
      </c>
    </row>
    <row r="53" spans="1:37" s="9" customFormat="1" x14ac:dyDescent="0.25">
      <c r="A53" s="198" t="s">
        <v>97</v>
      </c>
      <c r="B53" s="177">
        <f>L13</f>
        <v>4.7769999999999868</v>
      </c>
    </row>
    <row r="54" spans="1:37" s="9" customFormat="1" x14ac:dyDescent="0.25">
      <c r="A54" s="198"/>
      <c r="B54" s="177"/>
    </row>
    <row r="55" spans="1:37" s="9" customFormat="1" ht="15" customHeight="1" x14ac:dyDescent="0.25">
      <c r="A55" s="301" t="s">
        <v>75</v>
      </c>
      <c r="B55" s="301"/>
      <c r="C55" s="301"/>
      <c r="D55" s="301"/>
      <c r="E55" s="301"/>
      <c r="F55" s="301"/>
      <c r="G55" s="301"/>
      <c r="H55" s="301"/>
      <c r="I55" s="301"/>
      <c r="J55" s="301"/>
    </row>
    <row r="56" spans="1:37" x14ac:dyDescent="0.25">
      <c r="A56" s="301"/>
      <c r="B56" s="301"/>
      <c r="C56" s="301"/>
      <c r="D56" s="301"/>
      <c r="E56" s="301"/>
      <c r="F56" s="301"/>
      <c r="G56" s="301"/>
      <c r="H56" s="301"/>
      <c r="I56" s="301"/>
      <c r="J56" s="301"/>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1:37" x14ac:dyDescent="0.25">
      <c r="A57" s="301"/>
      <c r="B57" s="301"/>
      <c r="C57" s="301"/>
      <c r="D57" s="301"/>
      <c r="E57" s="301"/>
      <c r="F57" s="301"/>
      <c r="G57" s="301"/>
      <c r="H57" s="301"/>
      <c r="I57" s="301"/>
      <c r="J57" s="301"/>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1:37" x14ac:dyDescent="0.25">
      <c r="A58" s="301"/>
      <c r="B58" s="301"/>
      <c r="C58" s="301"/>
      <c r="D58" s="301"/>
      <c r="E58" s="301"/>
      <c r="F58" s="301"/>
      <c r="G58" s="301"/>
      <c r="H58" s="301"/>
      <c r="I58" s="301"/>
      <c r="J58" s="301"/>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1:37" x14ac:dyDescent="0.25">
      <c r="A59" s="301"/>
      <c r="B59" s="301"/>
      <c r="C59" s="301"/>
      <c r="D59" s="301"/>
      <c r="E59" s="301"/>
      <c r="F59" s="301"/>
      <c r="G59" s="301"/>
      <c r="H59" s="301"/>
      <c r="I59" s="301"/>
      <c r="J59" s="301"/>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1:37" x14ac:dyDescent="0.25">
      <c r="A60" s="301"/>
      <c r="B60" s="301"/>
      <c r="C60" s="301"/>
      <c r="D60" s="301"/>
      <c r="E60" s="301"/>
      <c r="F60" s="301"/>
      <c r="G60" s="301"/>
      <c r="H60" s="301"/>
      <c r="I60" s="301"/>
      <c r="J60" s="301"/>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1:37"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1:37"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1:37"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1:37" x14ac:dyDescent="0.25">
      <c r="A64" s="9" t="s">
        <v>71</v>
      </c>
      <c r="B64" s="9" t="s">
        <v>72</v>
      </c>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1:37" x14ac:dyDescent="0.25">
      <c r="A65" s="198"/>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1:37" x14ac:dyDescent="0.25">
      <c r="A66" s="198"/>
      <c r="B66" s="177"/>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1:37" x14ac:dyDescent="0.25">
      <c r="A67" s="198"/>
      <c r="B67" s="177"/>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1:37" x14ac:dyDescent="0.25">
      <c r="A68" s="198" t="s">
        <v>96</v>
      </c>
      <c r="B68" s="177">
        <f>K29</f>
        <v>4.1759999999999877</v>
      </c>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1:37" x14ac:dyDescent="0.25">
      <c r="A69" s="198" t="s">
        <v>97</v>
      </c>
      <c r="B69" s="177">
        <f>L29</f>
        <v>5.0134999999999934</v>
      </c>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1:37"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1:37"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1:37" x14ac:dyDescent="0.25">
      <c r="A72" s="301" t="s">
        <v>75</v>
      </c>
      <c r="B72" s="301"/>
      <c r="C72" s="301"/>
      <c r="D72" s="301"/>
      <c r="E72" s="301"/>
      <c r="F72" s="301"/>
      <c r="G72" s="301"/>
      <c r="H72" s="301"/>
      <c r="I72" s="301"/>
      <c r="J72" s="301"/>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1:37" x14ac:dyDescent="0.25">
      <c r="A73" s="301"/>
      <c r="B73" s="301"/>
      <c r="C73" s="301"/>
      <c r="D73" s="301"/>
      <c r="E73" s="301"/>
      <c r="F73" s="301"/>
      <c r="G73" s="301"/>
      <c r="H73" s="301"/>
      <c r="I73" s="301"/>
      <c r="J73" s="301"/>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1:37" x14ac:dyDescent="0.25">
      <c r="A74" s="301"/>
      <c r="B74" s="301"/>
      <c r="C74" s="301"/>
      <c r="D74" s="301"/>
      <c r="E74" s="301"/>
      <c r="F74" s="301"/>
      <c r="G74" s="301"/>
      <c r="H74" s="301"/>
      <c r="I74" s="301"/>
      <c r="J74" s="301"/>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1:37" x14ac:dyDescent="0.25">
      <c r="A75" s="301"/>
      <c r="B75" s="301"/>
      <c r="C75" s="301"/>
      <c r="D75" s="301"/>
      <c r="E75" s="301"/>
      <c r="F75" s="301"/>
      <c r="G75" s="301"/>
      <c r="H75" s="301"/>
      <c r="I75" s="301"/>
      <c r="J75" s="301"/>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1:37" x14ac:dyDescent="0.25">
      <c r="A76" s="301"/>
      <c r="B76" s="301"/>
      <c r="C76" s="301"/>
      <c r="D76" s="301"/>
      <c r="E76" s="301"/>
      <c r="F76" s="301"/>
      <c r="G76" s="301"/>
      <c r="H76" s="301"/>
      <c r="I76" s="301"/>
      <c r="J76" s="301"/>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1:37" x14ac:dyDescent="0.25">
      <c r="A77" s="301"/>
      <c r="B77" s="301"/>
      <c r="C77" s="301"/>
      <c r="D77" s="301"/>
      <c r="E77" s="301"/>
      <c r="F77" s="301"/>
      <c r="G77" s="301"/>
      <c r="H77" s="301"/>
      <c r="I77" s="301"/>
      <c r="J77" s="301"/>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1:37"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1:37"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1:37"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1:37"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1:37"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1:37"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1:37"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1:37"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1:37"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1:37"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1:37"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1:37"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1:37"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1:37"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1:37"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1:37"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1:37"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1:37"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1:37"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1:37"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1:37"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1:37" x14ac:dyDescent="0.2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1:37"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1:37"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1:37"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1:37"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1:37"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1:37"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1:37"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1:37"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1:37"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1:37"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1:37"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1:37"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1:37"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1:37"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1:37"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1:37"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1:37"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1:37"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1:37"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1:37"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1:37"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1:37"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1:37"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1:37"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1:37"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1:37"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1:37"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1:37"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1:37"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1:37"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1:37"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1:37"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1:37"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1:37"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1:37"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1:37"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1:37"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1:37"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1:37"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1:37"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1:37"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1:37"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1:37"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1:37"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1:37"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1:37"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1:37"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1:37"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1:37"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1:37"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1:37"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1:37"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1:37"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1:37"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1:37"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1:37"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1:37"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1:37"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1:37"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1:37"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1:37"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1:37"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1:37"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sheetData>
  <sheetProtection algorithmName="SHA-512" hashValue="1clG77wBXjamiKke8146ZrLgM/YUl7IiBJQqXSyz6l0jMpSGGTeGsNEpuTQ133/Ir8rtlr99WET5qHyZY4TZNg==" saltValue="ME8PR0Um0/bzBOg/8k8mFQ==" spinCount="100000" sheet="1" selectLockedCells="1"/>
  <mergeCells count="7">
    <mergeCell ref="A72:J77"/>
    <mergeCell ref="A55:J60"/>
    <mergeCell ref="A1:D1"/>
    <mergeCell ref="A34:G38"/>
    <mergeCell ref="J35:M47"/>
    <mergeCell ref="A40:H43"/>
    <mergeCell ref="A17:D17"/>
  </mergeCells>
  <phoneticPr fontId="4" type="noConversion"/>
  <pageMargins left="0.70866141732283472" right="0.70866141732283472" top="0.74803149606299213" bottom="0.74803149606299213"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T38"/>
  <sheetViews>
    <sheetView topLeftCell="A7" workbookViewId="0">
      <selection activeCell="T11" sqref="T11"/>
    </sheetView>
  </sheetViews>
  <sheetFormatPr defaultColWidth="9.140625" defaultRowHeight="15" x14ac:dyDescent="0.25"/>
  <cols>
    <col min="1" max="1" width="22.140625" bestFit="1" customWidth="1"/>
    <col min="2" max="2" width="10.85546875" customWidth="1"/>
    <col min="3" max="3" width="12.7109375" customWidth="1"/>
    <col min="4" max="4" width="12.5703125" customWidth="1"/>
    <col min="5" max="5" width="10.85546875" customWidth="1"/>
    <col min="6" max="6" width="10.5703125" customWidth="1"/>
    <col min="7" max="7" width="11.85546875" customWidth="1"/>
  </cols>
  <sheetData>
    <row r="1" spans="1:20" x14ac:dyDescent="0.25">
      <c r="A1" s="101" t="s">
        <v>26</v>
      </c>
      <c r="B1" s="9"/>
      <c r="C1" s="9"/>
      <c r="D1" s="9"/>
      <c r="E1" s="9"/>
      <c r="F1" s="9"/>
      <c r="G1" s="9"/>
      <c r="H1" s="9"/>
      <c r="I1" s="9"/>
      <c r="J1" s="9"/>
      <c r="K1" s="9"/>
      <c r="L1" s="9"/>
      <c r="M1" s="9"/>
      <c r="N1" s="9"/>
      <c r="O1" s="9"/>
      <c r="P1" s="9"/>
      <c r="Q1" s="9"/>
      <c r="R1" s="9"/>
      <c r="S1" s="9"/>
      <c r="T1" s="9"/>
    </row>
    <row r="2" spans="1:20" x14ac:dyDescent="0.25">
      <c r="A2" s="9"/>
      <c r="B2" s="9"/>
      <c r="C2" s="9"/>
      <c r="D2" s="9"/>
      <c r="E2" s="9"/>
      <c r="F2" s="9"/>
      <c r="G2" s="9"/>
      <c r="H2" s="9"/>
      <c r="I2" s="9"/>
      <c r="J2" s="9"/>
      <c r="K2" s="9"/>
      <c r="L2" s="9"/>
      <c r="M2" s="9"/>
      <c r="N2" s="9"/>
      <c r="O2" s="9"/>
      <c r="P2" s="9"/>
      <c r="Q2" s="9"/>
      <c r="R2" s="9"/>
      <c r="S2" s="9"/>
      <c r="T2" s="9"/>
    </row>
    <row r="3" spans="1:20" x14ac:dyDescent="0.25">
      <c r="A3" s="9"/>
      <c r="B3" s="9"/>
      <c r="C3" s="9"/>
      <c r="D3" s="9"/>
      <c r="E3" s="9"/>
      <c r="F3" s="9"/>
      <c r="G3" s="9"/>
      <c r="H3" s="9"/>
      <c r="I3" s="9"/>
      <c r="J3" s="9"/>
      <c r="K3" s="9"/>
      <c r="L3" s="9"/>
      <c r="M3" s="9"/>
      <c r="N3" s="9"/>
      <c r="O3" s="9"/>
      <c r="P3" s="9"/>
      <c r="Q3" s="9"/>
      <c r="R3" s="9"/>
      <c r="S3" s="9"/>
      <c r="T3" s="9"/>
    </row>
    <row r="4" spans="1:20" x14ac:dyDescent="0.25">
      <c r="A4" s="102" t="s">
        <v>76</v>
      </c>
      <c r="B4" s="102"/>
      <c r="C4" s="103"/>
      <c r="D4" s="104"/>
      <c r="E4" s="104"/>
      <c r="F4" s="104"/>
      <c r="G4" s="104"/>
      <c r="H4" s="104"/>
      <c r="I4" s="104">
        <v>2013</v>
      </c>
      <c r="J4" s="104">
        <v>2014</v>
      </c>
      <c r="K4" s="258">
        <v>2015</v>
      </c>
      <c r="L4" s="104">
        <v>2016</v>
      </c>
      <c r="M4" s="291">
        <v>2017</v>
      </c>
      <c r="N4" s="257">
        <v>2018</v>
      </c>
      <c r="O4" s="257">
        <v>2019</v>
      </c>
      <c r="P4" s="257">
        <v>2020</v>
      </c>
      <c r="Q4" s="257">
        <v>2021</v>
      </c>
      <c r="R4" s="257">
        <v>2022</v>
      </c>
      <c r="S4" s="257">
        <v>2023</v>
      </c>
      <c r="T4" s="257">
        <v>2024</v>
      </c>
    </row>
    <row r="5" spans="1:20" x14ac:dyDescent="0.25">
      <c r="A5" s="105"/>
      <c r="B5" s="105"/>
      <c r="C5" s="106"/>
      <c r="D5" s="107"/>
      <c r="E5" s="107"/>
      <c r="F5" s="107"/>
      <c r="G5" s="107"/>
      <c r="H5" s="107"/>
      <c r="I5" s="107" t="s">
        <v>57</v>
      </c>
      <c r="J5" s="213" t="s">
        <v>28</v>
      </c>
      <c r="K5" s="213" t="s">
        <v>35</v>
      </c>
      <c r="L5" s="213" t="s">
        <v>36</v>
      </c>
      <c r="M5" s="213" t="s">
        <v>37</v>
      </c>
      <c r="N5" s="213" t="s">
        <v>38</v>
      </c>
      <c r="O5" s="213" t="s">
        <v>77</v>
      </c>
      <c r="P5" s="213" t="s">
        <v>40</v>
      </c>
      <c r="Q5" s="213" t="s">
        <v>78</v>
      </c>
      <c r="R5" s="213" t="s">
        <v>79</v>
      </c>
      <c r="S5" s="213" t="s">
        <v>80</v>
      </c>
      <c r="T5" s="213" t="s">
        <v>81</v>
      </c>
    </row>
    <row r="6" spans="1:20" x14ac:dyDescent="0.25">
      <c r="A6" s="99"/>
      <c r="B6" s="100"/>
      <c r="C6" s="108"/>
      <c r="D6" s="108"/>
      <c r="E6" s="108"/>
      <c r="F6" s="108"/>
      <c r="G6" s="148"/>
      <c r="H6" s="100"/>
      <c r="I6" s="148"/>
      <c r="J6" s="212"/>
      <c r="K6" s="212"/>
      <c r="L6" s="212"/>
      <c r="M6" s="212"/>
      <c r="N6" s="212"/>
      <c r="O6" s="212"/>
      <c r="P6" s="212"/>
      <c r="Q6" s="212"/>
      <c r="R6" s="212"/>
      <c r="S6" s="212"/>
      <c r="T6" s="212"/>
    </row>
    <row r="7" spans="1:20" x14ac:dyDescent="0.25">
      <c r="A7" s="109" t="s">
        <v>82</v>
      </c>
      <c r="B7" s="110"/>
      <c r="C7" s="111"/>
      <c r="D7" s="111"/>
      <c r="E7" s="111"/>
      <c r="F7" s="111"/>
      <c r="G7" s="246"/>
      <c r="H7" s="247"/>
      <c r="I7" s="247">
        <v>102.1</v>
      </c>
      <c r="J7" s="247">
        <v>100.9</v>
      </c>
      <c r="K7" s="247">
        <v>101.7</v>
      </c>
      <c r="L7" s="247">
        <v>102.9</v>
      </c>
      <c r="M7" s="247">
        <v>101.3</v>
      </c>
      <c r="N7" s="247">
        <v>105.6</v>
      </c>
      <c r="O7" s="247">
        <v>106.6</v>
      </c>
      <c r="P7" s="247">
        <v>98.4</v>
      </c>
      <c r="Q7" s="247">
        <v>100.9</v>
      </c>
      <c r="R7" s="247">
        <f>Totaaloverzicht!R39</f>
        <v>0</v>
      </c>
      <c r="S7" s="247">
        <f>Totaaloverzicht!S39</f>
        <v>107</v>
      </c>
      <c r="T7" s="247"/>
    </row>
    <row r="8" spans="1:20" x14ac:dyDescent="0.25">
      <c r="A8" s="109" t="s">
        <v>64</v>
      </c>
      <c r="B8" s="110"/>
      <c r="C8" s="111"/>
      <c r="D8" s="111"/>
      <c r="E8" s="111"/>
      <c r="F8" s="111"/>
      <c r="G8" s="246"/>
      <c r="H8" s="247"/>
      <c r="I8" s="247">
        <v>101.1</v>
      </c>
      <c r="J8" s="247">
        <v>99.5</v>
      </c>
      <c r="K8" s="247">
        <v>99.3</v>
      </c>
      <c r="L8" s="247">
        <v>98.2</v>
      </c>
      <c r="M8" s="247">
        <v>100.2</v>
      </c>
      <c r="N8" s="247">
        <v>101.1</v>
      </c>
      <c r="O8" s="247">
        <v>102.8</v>
      </c>
      <c r="P8" s="247">
        <v>101.6</v>
      </c>
      <c r="Q8" s="247">
        <v>106</v>
      </c>
      <c r="R8" s="247">
        <f>Totaaloverzicht!R40</f>
        <v>0</v>
      </c>
      <c r="S8" s="247">
        <f>Totaaloverzicht!S40</f>
        <v>104.4</v>
      </c>
      <c r="T8" s="247"/>
    </row>
    <row r="9" spans="1:20" x14ac:dyDescent="0.25">
      <c r="A9" s="109" t="s">
        <v>65</v>
      </c>
      <c r="B9" s="110"/>
      <c r="C9" s="111"/>
      <c r="D9" s="111"/>
      <c r="E9" s="111"/>
      <c r="F9" s="111"/>
      <c r="G9" s="246"/>
      <c r="H9" s="247"/>
      <c r="I9" s="247">
        <v>97.3</v>
      </c>
      <c r="J9" s="247">
        <v>97.9</v>
      </c>
      <c r="K9" s="247">
        <v>97.6</v>
      </c>
      <c r="L9" s="247">
        <v>97.8</v>
      </c>
      <c r="M9" s="247">
        <v>99.8</v>
      </c>
      <c r="N9" s="247">
        <v>99.6</v>
      </c>
      <c r="O9" s="247">
        <v>102.7</v>
      </c>
      <c r="P9" s="247">
        <v>101.5</v>
      </c>
      <c r="Q9" s="247">
        <v>104.6</v>
      </c>
      <c r="R9" s="247">
        <f>Totaaloverzicht!R41</f>
        <v>0</v>
      </c>
      <c r="S9" s="247">
        <f>Totaaloverzicht!S41</f>
        <v>107.1</v>
      </c>
      <c r="T9" s="247"/>
    </row>
    <row r="10" spans="1:20" x14ac:dyDescent="0.25">
      <c r="A10" s="109" t="s">
        <v>66</v>
      </c>
      <c r="B10" s="110"/>
      <c r="C10" s="111"/>
      <c r="D10" s="111"/>
      <c r="E10" s="111"/>
      <c r="F10" s="111"/>
      <c r="G10" s="246"/>
      <c r="H10" s="247"/>
      <c r="I10" s="247">
        <v>97.8</v>
      </c>
      <c r="J10" s="247">
        <v>98.2</v>
      </c>
      <c r="K10" s="247">
        <v>98</v>
      </c>
      <c r="L10" s="247">
        <v>98.1</v>
      </c>
      <c r="M10" s="247">
        <v>100.1</v>
      </c>
      <c r="N10" s="247">
        <v>100</v>
      </c>
      <c r="O10" s="247">
        <v>103</v>
      </c>
      <c r="P10" s="247">
        <v>101.2</v>
      </c>
      <c r="Q10" s="247">
        <v>104.8</v>
      </c>
      <c r="R10" s="247">
        <f>Totaaloverzicht!R42</f>
        <v>0</v>
      </c>
      <c r="S10" s="247">
        <f>Totaaloverzicht!S42</f>
        <v>0</v>
      </c>
      <c r="T10" s="247"/>
    </row>
    <row r="11" spans="1:20" x14ac:dyDescent="0.25">
      <c r="A11" s="112" t="s">
        <v>21</v>
      </c>
      <c r="B11" s="113"/>
      <c r="C11" s="114"/>
      <c r="D11" s="114"/>
      <c r="E11" s="114"/>
      <c r="F11" s="114"/>
      <c r="G11" s="248"/>
      <c r="H11" s="249"/>
      <c r="I11" s="249">
        <v>102.3</v>
      </c>
      <c r="J11" s="249">
        <v>100.9</v>
      </c>
      <c r="K11" s="249">
        <v>101.3</v>
      </c>
      <c r="L11" s="249">
        <v>101.6</v>
      </c>
      <c r="M11" s="249">
        <v>101.4</v>
      </c>
      <c r="N11" s="249">
        <v>103.7</v>
      </c>
      <c r="O11" s="249">
        <v>103</v>
      </c>
      <c r="P11" s="249">
        <v>100.8</v>
      </c>
      <c r="Q11" s="249">
        <v>101.4</v>
      </c>
      <c r="R11" s="249">
        <f>Totaaloverzicht!R53</f>
        <v>0</v>
      </c>
      <c r="S11" s="249">
        <f>Totaaloverzicht!S53</f>
        <v>106.1</v>
      </c>
      <c r="T11" s="249"/>
    </row>
    <row r="12" spans="1:20" x14ac:dyDescent="0.25">
      <c r="A12" s="9" t="s">
        <v>23</v>
      </c>
      <c r="B12" s="9"/>
      <c r="C12" s="9"/>
      <c r="D12" s="9"/>
      <c r="E12" s="9"/>
      <c r="F12" s="9"/>
      <c r="G12" s="9"/>
      <c r="H12" s="9"/>
      <c r="I12" s="9"/>
      <c r="J12" s="9"/>
      <c r="K12" s="9"/>
      <c r="L12" s="9"/>
      <c r="M12" s="9"/>
      <c r="N12" s="9"/>
      <c r="O12" s="9"/>
      <c r="P12" s="9"/>
      <c r="Q12" s="9"/>
      <c r="R12" s="9"/>
      <c r="S12" s="9"/>
      <c r="T12" s="9"/>
    </row>
    <row r="13" spans="1:20" x14ac:dyDescent="0.25">
      <c r="A13" s="9"/>
      <c r="B13" s="9"/>
      <c r="C13" s="9"/>
      <c r="D13" s="9"/>
      <c r="E13" s="9"/>
      <c r="F13" s="9"/>
      <c r="G13" s="9"/>
      <c r="H13" s="9"/>
      <c r="I13" s="9"/>
      <c r="J13" s="9"/>
      <c r="K13" s="9"/>
      <c r="L13" s="9"/>
      <c r="M13" s="9"/>
      <c r="N13" s="9"/>
      <c r="O13" s="9"/>
      <c r="P13" s="9"/>
      <c r="Q13" s="9"/>
      <c r="R13" s="9"/>
      <c r="S13" s="9"/>
      <c r="T13" s="9"/>
    </row>
    <row r="14" spans="1:20" x14ac:dyDescent="0.25">
      <c r="A14" s="9"/>
      <c r="B14" s="9"/>
      <c r="C14" s="9"/>
      <c r="D14" s="9"/>
      <c r="E14" s="9"/>
      <c r="F14" s="9"/>
      <c r="G14" s="9"/>
      <c r="H14" s="9"/>
      <c r="I14" s="9"/>
      <c r="J14" s="9"/>
      <c r="K14" s="9"/>
      <c r="L14" s="9"/>
      <c r="M14" s="9"/>
      <c r="N14" s="9"/>
      <c r="O14" s="9"/>
      <c r="P14" s="9"/>
      <c r="Q14" s="9"/>
      <c r="R14" s="9"/>
      <c r="S14" s="9"/>
      <c r="T14" s="9"/>
    </row>
    <row r="15" spans="1:20" x14ac:dyDescent="0.25">
      <c r="A15" s="9"/>
      <c r="B15" s="9"/>
      <c r="C15" s="9"/>
      <c r="D15" s="9"/>
      <c r="E15" s="9"/>
      <c r="F15" s="9"/>
      <c r="G15" s="9"/>
      <c r="H15" s="9"/>
      <c r="I15" s="9"/>
      <c r="J15" s="9"/>
      <c r="K15" s="9"/>
      <c r="L15" s="9"/>
      <c r="M15" s="9"/>
      <c r="N15" s="9"/>
      <c r="O15" s="9"/>
      <c r="P15" s="9"/>
      <c r="Q15" s="9"/>
      <c r="R15" s="9"/>
      <c r="S15" s="9"/>
      <c r="T15" s="9"/>
    </row>
    <row r="16" spans="1:20" x14ac:dyDescent="0.25">
      <c r="A16" s="9"/>
      <c r="B16" s="9"/>
      <c r="C16" s="9"/>
      <c r="D16" s="9"/>
      <c r="E16" s="9"/>
      <c r="F16" s="9"/>
      <c r="G16" s="9"/>
      <c r="H16" s="9"/>
      <c r="I16" s="9"/>
      <c r="J16" s="9"/>
      <c r="K16" s="9"/>
      <c r="L16" s="9"/>
      <c r="M16" s="9"/>
      <c r="N16" s="9"/>
      <c r="O16" s="9"/>
      <c r="P16" s="9"/>
      <c r="Q16" s="9"/>
      <c r="R16" s="9"/>
      <c r="S16" s="9"/>
      <c r="T16" s="9"/>
    </row>
    <row r="17" spans="1:20" x14ac:dyDescent="0.25">
      <c r="A17" s="9"/>
      <c r="B17" s="9"/>
      <c r="C17" s="9"/>
      <c r="D17" s="9"/>
      <c r="E17" s="9"/>
      <c r="F17" s="9"/>
      <c r="G17" s="9"/>
      <c r="H17" s="9"/>
      <c r="I17" s="9"/>
      <c r="J17" s="9"/>
      <c r="K17" s="9"/>
      <c r="L17" s="9"/>
      <c r="M17" s="9"/>
      <c r="N17" s="9"/>
      <c r="O17" s="9"/>
      <c r="P17" s="9"/>
      <c r="Q17" s="9"/>
      <c r="R17" s="9"/>
      <c r="S17" s="9"/>
      <c r="T17" s="9"/>
    </row>
    <row r="18" spans="1:20" ht="15.75" thickBot="1" x14ac:dyDescent="0.3">
      <c r="A18" s="9"/>
      <c r="B18" s="9"/>
      <c r="C18" s="9"/>
      <c r="D18" s="9"/>
      <c r="E18" s="9"/>
      <c r="F18" s="276" t="s">
        <v>45</v>
      </c>
      <c r="G18" s="276"/>
      <c r="H18" s="9"/>
      <c r="I18" s="9"/>
      <c r="J18" s="9"/>
      <c r="K18" s="9"/>
      <c r="L18" s="9"/>
      <c r="M18" s="9"/>
      <c r="N18" s="9"/>
      <c r="O18" s="9"/>
      <c r="P18" s="9"/>
      <c r="Q18" s="9"/>
      <c r="R18" s="9"/>
      <c r="S18" s="9"/>
      <c r="T18" s="9"/>
    </row>
    <row r="19" spans="1:20" ht="16.5" thickTop="1" thickBot="1" x14ac:dyDescent="0.3">
      <c r="A19" s="9"/>
      <c r="B19" s="9"/>
      <c r="C19" s="9"/>
      <c r="D19" s="9"/>
      <c r="E19" s="9"/>
      <c r="F19" s="277" t="s">
        <v>83</v>
      </c>
      <c r="G19" s="277"/>
      <c r="H19" s="277"/>
      <c r="I19" s="277"/>
      <c r="J19" s="277"/>
      <c r="K19" s="9"/>
      <c r="L19" s="9"/>
      <c r="M19" s="9"/>
      <c r="N19" s="9"/>
      <c r="O19" s="9"/>
      <c r="P19" s="9"/>
      <c r="Q19" s="9"/>
      <c r="R19" s="9"/>
      <c r="S19" s="9"/>
      <c r="T19" s="9"/>
    </row>
    <row r="20" spans="1:20" ht="15.75" thickTop="1" x14ac:dyDescent="0.25">
      <c r="A20" s="9"/>
      <c r="B20" s="9"/>
      <c r="C20" s="9"/>
      <c r="D20" s="9"/>
      <c r="E20" s="9"/>
      <c r="F20" s="9"/>
      <c r="G20" s="9"/>
      <c r="H20" s="9"/>
      <c r="I20" s="9"/>
      <c r="J20" s="9"/>
      <c r="K20" s="9"/>
      <c r="L20" s="9"/>
      <c r="M20" s="9"/>
      <c r="N20" s="9"/>
      <c r="O20" s="9"/>
      <c r="P20" s="9"/>
      <c r="Q20" s="9"/>
      <c r="R20" s="9"/>
      <c r="S20" s="9"/>
      <c r="T20" s="9"/>
    </row>
    <row r="21" spans="1:20" x14ac:dyDescent="0.25">
      <c r="A21" s="9"/>
      <c r="B21" s="9"/>
      <c r="C21" s="9"/>
      <c r="D21" s="9"/>
      <c r="E21" s="9"/>
      <c r="F21" s="9"/>
      <c r="G21" s="9"/>
      <c r="H21" s="9"/>
      <c r="I21" s="9"/>
      <c r="J21" s="9"/>
      <c r="K21" s="9"/>
      <c r="L21" s="9"/>
      <c r="M21" s="9"/>
      <c r="N21" s="9"/>
      <c r="O21" s="9"/>
      <c r="P21" s="9"/>
      <c r="Q21" s="9"/>
      <c r="R21" s="9"/>
      <c r="S21" s="9"/>
      <c r="T21" s="9"/>
    </row>
    <row r="22" spans="1:20" x14ac:dyDescent="0.25">
      <c r="A22" s="9"/>
      <c r="B22" s="9"/>
      <c r="C22" s="9"/>
      <c r="D22" s="9"/>
      <c r="E22" s="9"/>
      <c r="F22" s="9"/>
      <c r="G22" s="9"/>
      <c r="H22" s="9"/>
      <c r="I22" s="9"/>
      <c r="J22" s="9"/>
      <c r="K22" s="9"/>
      <c r="L22" s="9"/>
      <c r="M22" s="9"/>
      <c r="N22" s="9"/>
      <c r="O22" s="9"/>
      <c r="P22" s="9"/>
      <c r="Q22" s="9"/>
      <c r="R22" s="9"/>
      <c r="S22" s="9"/>
      <c r="T22" s="9"/>
    </row>
    <row r="23" spans="1:20" x14ac:dyDescent="0.25">
      <c r="A23" s="9"/>
      <c r="B23" s="9"/>
      <c r="C23" s="9"/>
      <c r="D23" s="9"/>
      <c r="E23" s="9"/>
      <c r="F23" s="9"/>
      <c r="G23" s="9"/>
      <c r="H23" s="9"/>
      <c r="I23" s="9"/>
      <c r="J23" s="9"/>
      <c r="K23" s="9"/>
      <c r="L23" s="9"/>
      <c r="M23" s="9"/>
      <c r="N23" s="9"/>
      <c r="O23" s="9"/>
      <c r="P23" s="9"/>
      <c r="Q23" s="9"/>
      <c r="R23" s="9"/>
      <c r="S23" s="9"/>
      <c r="T23" s="9"/>
    </row>
    <row r="24" spans="1:20" x14ac:dyDescent="0.25">
      <c r="A24" s="9"/>
      <c r="B24" s="9"/>
      <c r="C24" s="9"/>
      <c r="D24" s="9"/>
      <c r="E24" s="9"/>
      <c r="F24" s="9"/>
      <c r="G24" s="9"/>
      <c r="H24" s="9"/>
      <c r="I24" s="9"/>
      <c r="J24" s="9"/>
      <c r="K24" s="9"/>
      <c r="L24" s="9"/>
      <c r="M24" s="9"/>
      <c r="N24" s="9"/>
      <c r="O24" s="9"/>
      <c r="P24" s="9"/>
      <c r="Q24" s="9"/>
      <c r="R24" s="9"/>
      <c r="S24" s="9"/>
      <c r="T24" s="9"/>
    </row>
    <row r="25" spans="1:20" x14ac:dyDescent="0.25">
      <c r="A25" s="9"/>
      <c r="B25" s="9"/>
      <c r="C25" s="9"/>
      <c r="D25" s="9"/>
      <c r="E25" s="9"/>
      <c r="F25" s="9"/>
      <c r="G25" s="9"/>
      <c r="H25" s="9"/>
      <c r="I25" s="9"/>
      <c r="J25" s="9"/>
      <c r="K25" s="9"/>
      <c r="L25" s="9"/>
      <c r="M25" s="9"/>
      <c r="N25" s="9"/>
      <c r="O25" s="9"/>
      <c r="P25" s="9"/>
      <c r="Q25" s="9"/>
      <c r="R25" s="9"/>
      <c r="S25" s="9"/>
      <c r="T25" s="9"/>
    </row>
    <row r="26" spans="1:20" x14ac:dyDescent="0.25">
      <c r="A26" s="9"/>
      <c r="B26" s="9"/>
      <c r="C26" s="9"/>
      <c r="D26" s="9"/>
      <c r="E26" s="9"/>
      <c r="F26" s="9"/>
      <c r="G26" s="9"/>
      <c r="H26" s="9"/>
      <c r="I26" s="9"/>
      <c r="J26" s="9"/>
      <c r="K26" s="9"/>
      <c r="L26" s="9"/>
      <c r="M26" s="9"/>
      <c r="N26" s="9"/>
      <c r="O26" s="9"/>
      <c r="P26" s="9"/>
      <c r="Q26" s="9"/>
      <c r="R26" s="9"/>
      <c r="S26" s="9"/>
      <c r="T26" s="9"/>
    </row>
    <row r="27" spans="1:20" x14ac:dyDescent="0.25">
      <c r="A27" s="9"/>
      <c r="B27" s="9"/>
      <c r="C27" s="9"/>
      <c r="D27" s="9"/>
      <c r="E27" s="9"/>
      <c r="F27" s="9"/>
      <c r="G27" s="9"/>
      <c r="H27" s="9"/>
      <c r="I27" s="9"/>
      <c r="J27" s="9"/>
      <c r="K27" s="9"/>
      <c r="L27" s="9"/>
      <c r="M27" s="9"/>
      <c r="N27" s="9"/>
      <c r="O27" s="9"/>
      <c r="P27" s="9"/>
      <c r="Q27" s="9"/>
      <c r="R27" s="9"/>
      <c r="S27" s="9"/>
      <c r="T27" s="9"/>
    </row>
    <row r="30" spans="1:20" x14ac:dyDescent="0.25">
      <c r="A30" s="102" t="s">
        <v>76</v>
      </c>
      <c r="B30" s="102"/>
      <c r="C30" s="103"/>
      <c r="D30" s="104"/>
      <c r="E30" s="104"/>
      <c r="F30" s="104"/>
      <c r="G30" s="104"/>
      <c r="H30" s="104"/>
      <c r="I30" s="104">
        <v>2013</v>
      </c>
      <c r="J30" s="104">
        <v>2014</v>
      </c>
      <c r="K30" s="258">
        <v>2015</v>
      </c>
      <c r="L30" s="104">
        <v>2016</v>
      </c>
      <c r="M30" s="291">
        <v>2017</v>
      </c>
      <c r="N30" s="257">
        <v>2018</v>
      </c>
      <c r="O30" s="257">
        <v>2019</v>
      </c>
      <c r="P30" s="257">
        <v>2020</v>
      </c>
      <c r="Q30" s="257">
        <v>2021</v>
      </c>
      <c r="R30" s="257">
        <v>2022</v>
      </c>
      <c r="S30" s="257">
        <v>2023</v>
      </c>
      <c r="T30" s="257">
        <v>2024</v>
      </c>
    </row>
    <row r="31" spans="1:20" x14ac:dyDescent="0.25">
      <c r="A31" s="105"/>
      <c r="B31" s="105"/>
      <c r="C31" s="106"/>
      <c r="D31" s="107"/>
      <c r="E31" s="107"/>
      <c r="F31" s="107"/>
      <c r="G31" s="107"/>
      <c r="H31" s="107"/>
      <c r="I31" s="107" t="s">
        <v>57</v>
      </c>
      <c r="J31" s="213" t="s">
        <v>28</v>
      </c>
      <c r="K31" s="213" t="s">
        <v>35</v>
      </c>
      <c r="L31" s="213" t="s">
        <v>36</v>
      </c>
      <c r="M31" s="213" t="s">
        <v>37</v>
      </c>
      <c r="N31" s="213" t="s">
        <v>38</v>
      </c>
      <c r="O31" s="213" t="s">
        <v>77</v>
      </c>
      <c r="P31" s="213" t="s">
        <v>40</v>
      </c>
      <c r="Q31" s="213" t="s">
        <v>78</v>
      </c>
      <c r="R31" s="213" t="s">
        <v>79</v>
      </c>
      <c r="S31" s="213" t="s">
        <v>80</v>
      </c>
      <c r="T31" s="213" t="s">
        <v>81</v>
      </c>
    </row>
    <row r="32" spans="1:20" x14ac:dyDescent="0.25">
      <c r="A32" s="99"/>
      <c r="B32" s="100"/>
      <c r="C32" s="108"/>
      <c r="D32" s="108"/>
      <c r="E32" s="108"/>
      <c r="F32" s="108"/>
      <c r="G32" s="148"/>
      <c r="H32" s="100"/>
      <c r="I32" s="148"/>
      <c r="J32" s="212"/>
      <c r="K32" s="212"/>
      <c r="L32" s="212"/>
      <c r="M32" s="212"/>
      <c r="N32" s="212"/>
      <c r="O32" s="212"/>
      <c r="P32" s="212"/>
      <c r="Q32" s="212"/>
      <c r="R32" s="212"/>
      <c r="S32" s="212"/>
      <c r="T32" s="212"/>
    </row>
    <row r="33" spans="1:20" x14ac:dyDescent="0.25">
      <c r="A33" s="109" t="s">
        <v>82</v>
      </c>
      <c r="B33" s="110"/>
      <c r="C33" s="111"/>
      <c r="D33" s="111"/>
      <c r="E33" s="111"/>
      <c r="F33" s="111"/>
      <c r="G33" s="246"/>
      <c r="H33" s="247"/>
      <c r="I33" s="247">
        <v>102.1</v>
      </c>
      <c r="J33" s="247">
        <v>100.9</v>
      </c>
      <c r="K33" s="247">
        <v>101.7</v>
      </c>
      <c r="L33" s="247">
        <v>102.9</v>
      </c>
      <c r="M33" s="247">
        <v>101.3</v>
      </c>
      <c r="N33" s="247">
        <v>105.6</v>
      </c>
      <c r="O33" s="247">
        <v>106.6</v>
      </c>
      <c r="P33" s="247">
        <v>98.4</v>
      </c>
      <c r="Q33" s="247">
        <v>100.9</v>
      </c>
      <c r="R33" s="247">
        <f>Totaaloverzicht!R65</f>
        <v>0</v>
      </c>
      <c r="S33" s="247">
        <f>Totaaloverzicht!S65</f>
        <v>102.4</v>
      </c>
      <c r="T33" s="247"/>
    </row>
    <row r="34" spans="1:20" x14ac:dyDescent="0.25">
      <c r="A34" s="109" t="s">
        <v>64</v>
      </c>
      <c r="B34" s="110"/>
      <c r="C34" s="111"/>
      <c r="D34" s="111"/>
      <c r="E34" s="111"/>
      <c r="F34" s="111"/>
      <c r="G34" s="246"/>
      <c r="H34" s="247"/>
      <c r="I34" s="247">
        <v>101.1</v>
      </c>
      <c r="J34" s="247">
        <v>99.5</v>
      </c>
      <c r="K34" s="247">
        <v>99.3</v>
      </c>
      <c r="L34" s="247">
        <v>98.2</v>
      </c>
      <c r="M34" s="247">
        <v>100.2</v>
      </c>
      <c r="N34" s="247">
        <v>101.1</v>
      </c>
      <c r="O34" s="247">
        <v>102.8</v>
      </c>
      <c r="P34" s="247">
        <v>101.6</v>
      </c>
      <c r="Q34" s="247">
        <v>106</v>
      </c>
      <c r="R34" s="247">
        <f>Totaaloverzicht!R66</f>
        <v>0</v>
      </c>
      <c r="S34" s="247">
        <f>Totaaloverzicht!S66</f>
        <v>84.5</v>
      </c>
      <c r="T34" s="247"/>
    </row>
    <row r="35" spans="1:20" x14ac:dyDescent="0.25">
      <c r="A35" s="109" t="s">
        <v>65</v>
      </c>
      <c r="B35" s="110"/>
      <c r="C35" s="111"/>
      <c r="D35" s="111"/>
      <c r="E35" s="111"/>
      <c r="F35" s="111"/>
      <c r="G35" s="246"/>
      <c r="H35" s="247"/>
      <c r="I35" s="247">
        <v>97.3</v>
      </c>
      <c r="J35" s="247">
        <v>97.9</v>
      </c>
      <c r="K35" s="247">
        <v>97.6</v>
      </c>
      <c r="L35" s="247">
        <v>97.8</v>
      </c>
      <c r="M35" s="247">
        <v>99.8</v>
      </c>
      <c r="N35" s="247">
        <v>99.6</v>
      </c>
      <c r="O35" s="247">
        <v>102.7</v>
      </c>
      <c r="P35" s="247">
        <v>101.5</v>
      </c>
      <c r="Q35" s="247">
        <v>104.6</v>
      </c>
      <c r="R35" s="247">
        <f>Totaaloverzicht!R67</f>
        <v>0</v>
      </c>
      <c r="S35" s="247">
        <f>Totaaloverzicht!S67</f>
        <v>103.3</v>
      </c>
      <c r="T35" s="247"/>
    </row>
    <row r="36" spans="1:20" x14ac:dyDescent="0.25">
      <c r="A36" s="109" t="s">
        <v>66</v>
      </c>
      <c r="B36" s="110"/>
      <c r="C36" s="111"/>
      <c r="D36" s="111"/>
      <c r="E36" s="111"/>
      <c r="F36" s="111"/>
      <c r="G36" s="246"/>
      <c r="H36" s="247"/>
      <c r="I36" s="247">
        <v>97.8</v>
      </c>
      <c r="J36" s="247">
        <v>98.2</v>
      </c>
      <c r="K36" s="247">
        <v>98</v>
      </c>
      <c r="L36" s="247">
        <v>98.1</v>
      </c>
      <c r="M36" s="247">
        <v>100.1</v>
      </c>
      <c r="N36" s="247">
        <v>100</v>
      </c>
      <c r="O36" s="247">
        <v>103</v>
      </c>
      <c r="P36" s="247">
        <v>101.2</v>
      </c>
      <c r="Q36" s="247">
        <v>104.8</v>
      </c>
      <c r="R36" s="247">
        <f>Totaaloverzicht!R68</f>
        <v>0</v>
      </c>
      <c r="S36" s="247">
        <f>Totaaloverzicht!S68</f>
        <v>0</v>
      </c>
      <c r="T36" s="247"/>
    </row>
    <row r="37" spans="1:20" x14ac:dyDescent="0.25">
      <c r="A37" s="112" t="s">
        <v>21</v>
      </c>
      <c r="B37" s="113"/>
      <c r="C37" s="114"/>
      <c r="D37" s="114"/>
      <c r="E37" s="114"/>
      <c r="F37" s="114"/>
      <c r="G37" s="248"/>
      <c r="H37" s="249"/>
      <c r="I37" s="249">
        <v>102.3</v>
      </c>
      <c r="J37" s="249">
        <v>100.9</v>
      </c>
      <c r="K37" s="249">
        <v>101.3</v>
      </c>
      <c r="L37" s="249">
        <v>101.6</v>
      </c>
      <c r="M37" s="249">
        <v>101.4</v>
      </c>
      <c r="N37" s="249">
        <v>103.7</v>
      </c>
      <c r="O37" s="249">
        <v>103</v>
      </c>
      <c r="P37" s="249">
        <v>100.8</v>
      </c>
      <c r="Q37" s="249">
        <v>101.4</v>
      </c>
      <c r="R37" s="249">
        <f>Totaaloverzicht!R79</f>
        <v>0</v>
      </c>
      <c r="S37" s="249">
        <f>Totaaloverzicht!S79</f>
        <v>99.2</v>
      </c>
      <c r="T37" s="249"/>
    </row>
    <row r="38" spans="1:20" x14ac:dyDescent="0.25">
      <c r="A38" t="s">
        <v>24</v>
      </c>
    </row>
  </sheetData>
  <phoneticPr fontId="4"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3"/>
  <dimension ref="A1:W50"/>
  <sheetViews>
    <sheetView workbookViewId="0">
      <selection activeCell="D17" sqref="D17"/>
    </sheetView>
  </sheetViews>
  <sheetFormatPr defaultRowHeight="15" x14ac:dyDescent="0.25"/>
  <cols>
    <col min="1" max="1" width="27.140625" bestFit="1" customWidth="1"/>
    <col min="2" max="2" width="22" bestFit="1" customWidth="1"/>
  </cols>
  <sheetData>
    <row r="1" spans="1:23" x14ac:dyDescent="0.25">
      <c r="A1" s="11" t="s">
        <v>84</v>
      </c>
      <c r="B1" s="12"/>
      <c r="C1" s="10"/>
      <c r="D1" s="9"/>
      <c r="E1" s="9"/>
      <c r="F1" s="9"/>
      <c r="G1" s="9"/>
      <c r="H1" s="9"/>
      <c r="I1" s="9"/>
      <c r="J1" s="9"/>
      <c r="K1" s="9"/>
      <c r="L1" s="9"/>
      <c r="M1" s="9"/>
      <c r="N1" s="9"/>
      <c r="O1" s="9"/>
      <c r="P1" s="9"/>
      <c r="Q1" s="9"/>
      <c r="R1" s="9"/>
      <c r="S1" s="9"/>
      <c r="T1" s="9"/>
      <c r="U1" s="9"/>
      <c r="V1" s="9"/>
      <c r="W1" s="9"/>
    </row>
    <row r="2" spans="1:23" ht="15.75" thickBot="1" x14ac:dyDescent="0.3">
      <c r="A2" s="13" t="s">
        <v>85</v>
      </c>
      <c r="B2" s="14" t="s">
        <v>86</v>
      </c>
      <c r="C2" s="10"/>
      <c r="D2" s="9"/>
      <c r="E2" s="9"/>
      <c r="F2" s="9"/>
      <c r="G2" s="9"/>
      <c r="H2" s="9"/>
      <c r="I2" s="9"/>
      <c r="J2" s="9"/>
      <c r="K2" s="9"/>
      <c r="L2" s="9"/>
      <c r="M2" s="9"/>
      <c r="N2" s="9"/>
      <c r="O2" s="9"/>
      <c r="P2" s="9"/>
      <c r="Q2" s="9"/>
      <c r="R2" s="9"/>
      <c r="S2" s="9"/>
      <c r="T2" s="9"/>
      <c r="U2" s="9"/>
      <c r="V2" s="9"/>
      <c r="W2" s="9"/>
    </row>
    <row r="3" spans="1:23" x14ac:dyDescent="0.25">
      <c r="A3" s="15" t="s">
        <v>87</v>
      </c>
      <c r="B3" s="16" t="s">
        <v>88</v>
      </c>
      <c r="C3" s="10"/>
      <c r="D3" s="9"/>
      <c r="E3" s="9"/>
      <c r="F3" s="9"/>
      <c r="G3" s="9"/>
      <c r="H3" s="9"/>
      <c r="I3" s="9"/>
      <c r="J3" s="9"/>
      <c r="K3" s="9"/>
      <c r="L3" s="9"/>
      <c r="M3" s="9"/>
      <c r="N3" s="9"/>
      <c r="O3" s="9"/>
      <c r="P3" s="9"/>
      <c r="Q3" s="9"/>
      <c r="R3" s="9"/>
      <c r="S3" s="9"/>
      <c r="T3" s="9"/>
      <c r="U3" s="9"/>
      <c r="V3" s="9"/>
      <c r="W3" s="9"/>
    </row>
    <row r="4" spans="1:23" x14ac:dyDescent="0.25">
      <c r="A4" s="15" t="s">
        <v>64</v>
      </c>
      <c r="B4" s="16" t="s">
        <v>89</v>
      </c>
      <c r="C4" s="10"/>
      <c r="D4" s="9"/>
      <c r="E4" s="9"/>
      <c r="F4" s="9"/>
      <c r="G4" s="9"/>
      <c r="H4" s="9"/>
      <c r="I4" s="9"/>
      <c r="J4" s="9"/>
      <c r="K4" s="9"/>
      <c r="L4" s="9"/>
      <c r="M4" s="9"/>
      <c r="N4" s="9"/>
      <c r="O4" s="9"/>
      <c r="P4" s="9"/>
      <c r="Q4" s="9"/>
      <c r="R4" s="9"/>
      <c r="S4" s="9"/>
      <c r="T4" s="9"/>
      <c r="U4" s="9"/>
      <c r="V4" s="9"/>
      <c r="W4" s="9"/>
    </row>
    <row r="5" spans="1:23" x14ac:dyDescent="0.25">
      <c r="A5" s="15" t="s">
        <v>65</v>
      </c>
      <c r="B5" s="16" t="s">
        <v>90</v>
      </c>
      <c r="C5" s="10"/>
      <c r="D5" s="9"/>
      <c r="E5" s="9"/>
      <c r="F5" s="9"/>
      <c r="G5" s="9"/>
      <c r="H5" s="9"/>
      <c r="I5" s="9"/>
      <c r="J5" s="9"/>
      <c r="K5" s="9"/>
      <c r="L5" s="9"/>
      <c r="M5" s="9"/>
      <c r="N5" s="9"/>
      <c r="O5" s="9"/>
      <c r="P5" s="9"/>
      <c r="Q5" s="9"/>
      <c r="R5" s="9"/>
      <c r="S5" s="9"/>
      <c r="T5" s="9"/>
      <c r="U5" s="9"/>
      <c r="V5" s="9"/>
      <c r="W5" s="9"/>
    </row>
    <row r="6" spans="1:23" x14ac:dyDescent="0.25">
      <c r="A6" s="15" t="s">
        <v>66</v>
      </c>
      <c r="B6" s="16" t="s">
        <v>90</v>
      </c>
      <c r="C6" s="10"/>
      <c r="D6" s="9"/>
      <c r="E6" s="9"/>
      <c r="F6" s="9"/>
      <c r="G6" s="9"/>
      <c r="H6" s="9"/>
      <c r="I6" s="9"/>
      <c r="J6" s="9"/>
      <c r="K6" s="9"/>
      <c r="L6" s="9"/>
      <c r="M6" s="9"/>
      <c r="N6" s="9"/>
      <c r="O6" s="9"/>
      <c r="P6" s="9"/>
      <c r="Q6" s="9"/>
      <c r="R6" s="9"/>
      <c r="S6" s="9"/>
      <c r="T6" s="9"/>
      <c r="U6" s="9"/>
      <c r="V6" s="9"/>
      <c r="W6" s="9"/>
    </row>
    <row r="7" spans="1:23" x14ac:dyDescent="0.25">
      <c r="A7" s="17" t="s">
        <v>91</v>
      </c>
      <c r="B7" s="18" t="s">
        <v>92</v>
      </c>
      <c r="C7" s="10"/>
      <c r="D7" s="9"/>
      <c r="E7" s="9"/>
      <c r="F7" s="9"/>
      <c r="G7" s="9"/>
      <c r="H7" s="9"/>
      <c r="I7" s="9"/>
      <c r="J7" s="9"/>
      <c r="K7" s="9"/>
      <c r="L7" s="9"/>
      <c r="M7" s="9"/>
      <c r="N7" s="9"/>
      <c r="O7" s="9"/>
      <c r="P7" s="9"/>
      <c r="Q7" s="9"/>
      <c r="R7" s="9"/>
      <c r="S7" s="9"/>
      <c r="T7" s="9"/>
      <c r="U7" s="9"/>
      <c r="V7" s="9"/>
      <c r="W7" s="9"/>
    </row>
    <row r="8" spans="1:23" x14ac:dyDescent="0.25">
      <c r="A8" s="10"/>
      <c r="B8" s="10"/>
      <c r="C8" s="10"/>
      <c r="D8" s="9"/>
      <c r="E8" s="9"/>
      <c r="F8" s="9"/>
      <c r="G8" s="9"/>
      <c r="H8" s="9"/>
      <c r="I8" s="9"/>
      <c r="J8" s="9"/>
      <c r="K8" s="9"/>
      <c r="L8" s="9"/>
      <c r="M8" s="9"/>
      <c r="N8" s="9"/>
      <c r="O8" s="9"/>
      <c r="P8" s="9"/>
      <c r="Q8" s="9"/>
      <c r="R8" s="9"/>
      <c r="S8" s="9"/>
      <c r="T8" s="9"/>
      <c r="U8" s="9"/>
      <c r="V8" s="9"/>
      <c r="W8" s="9"/>
    </row>
    <row r="9" spans="1:23" x14ac:dyDescent="0.25">
      <c r="A9" s="9"/>
      <c r="B9" s="9"/>
      <c r="C9" s="9"/>
      <c r="D9" s="9"/>
      <c r="E9" s="9"/>
      <c r="F9" s="9"/>
      <c r="G9" s="9"/>
      <c r="H9" s="9"/>
      <c r="I9" s="9"/>
      <c r="J9" s="9"/>
      <c r="K9" s="9"/>
      <c r="L9" s="9"/>
      <c r="M9" s="9"/>
      <c r="N9" s="9"/>
      <c r="O9" s="9"/>
      <c r="P9" s="9"/>
      <c r="Q9" s="9"/>
      <c r="R9" s="9"/>
      <c r="S9" s="9"/>
      <c r="T9" s="9"/>
      <c r="U9" s="9"/>
      <c r="V9" s="9"/>
      <c r="W9" s="9"/>
    </row>
    <row r="10" spans="1:23" x14ac:dyDescent="0.25">
      <c r="A10" s="9"/>
      <c r="B10" s="9"/>
      <c r="C10" s="9"/>
      <c r="D10" s="9"/>
      <c r="E10" s="9"/>
      <c r="F10" s="9"/>
      <c r="G10" s="9"/>
      <c r="H10" s="9"/>
      <c r="I10" s="9"/>
      <c r="J10" s="9"/>
      <c r="K10" s="9"/>
      <c r="L10" s="9"/>
      <c r="M10" s="9"/>
      <c r="N10" s="9"/>
      <c r="O10" s="9"/>
      <c r="P10" s="9"/>
      <c r="Q10" s="9"/>
      <c r="R10" s="9"/>
      <c r="S10" s="9"/>
      <c r="T10" s="9"/>
      <c r="U10" s="9"/>
      <c r="V10" s="9"/>
      <c r="W10" s="9"/>
    </row>
    <row r="11" spans="1:23" x14ac:dyDescent="0.25">
      <c r="A11" s="9"/>
      <c r="B11" s="9"/>
      <c r="C11" s="9"/>
      <c r="D11" s="9"/>
      <c r="E11" s="9"/>
      <c r="F11" s="9"/>
      <c r="G11" s="9"/>
      <c r="H11" s="9"/>
      <c r="I11" s="9"/>
      <c r="J11" s="9"/>
      <c r="K11" s="9"/>
      <c r="L11" s="9"/>
      <c r="M11" s="9"/>
      <c r="N11" s="9"/>
      <c r="O11" s="9"/>
      <c r="P11" s="9"/>
      <c r="Q11" s="9"/>
      <c r="R11" s="9"/>
      <c r="S11" s="9"/>
      <c r="T11" s="9"/>
      <c r="U11" s="9"/>
      <c r="V11" s="9"/>
      <c r="W11" s="9"/>
    </row>
    <row r="12" spans="1:23" x14ac:dyDescent="0.25">
      <c r="A12" s="9"/>
      <c r="B12" s="9"/>
      <c r="C12" s="9"/>
      <c r="D12" s="9"/>
      <c r="E12" s="9"/>
      <c r="F12" s="9"/>
      <c r="G12" s="9"/>
      <c r="H12" s="9"/>
      <c r="I12" s="9"/>
      <c r="J12" s="9"/>
      <c r="K12" s="9"/>
      <c r="L12" s="9"/>
      <c r="M12" s="9"/>
      <c r="N12" s="9"/>
      <c r="O12" s="9"/>
      <c r="P12" s="9"/>
      <c r="Q12" s="9"/>
      <c r="R12" s="9"/>
      <c r="S12" s="9"/>
      <c r="T12" s="9"/>
      <c r="U12" s="9"/>
      <c r="V12" s="9"/>
      <c r="W12" s="9"/>
    </row>
    <row r="13" spans="1:23" x14ac:dyDescent="0.25">
      <c r="A13" s="9"/>
      <c r="B13" s="9"/>
      <c r="C13" s="9"/>
      <c r="D13" s="9"/>
      <c r="E13" s="9"/>
      <c r="F13" s="9"/>
      <c r="G13" s="9"/>
      <c r="H13" s="9"/>
      <c r="I13" s="9"/>
      <c r="J13" s="9"/>
      <c r="K13" s="9"/>
      <c r="L13" s="9"/>
      <c r="M13" s="9"/>
      <c r="N13" s="9"/>
      <c r="O13" s="9"/>
      <c r="P13" s="9"/>
      <c r="Q13" s="9"/>
      <c r="R13" s="9"/>
      <c r="S13" s="9"/>
      <c r="T13" s="9"/>
      <c r="U13" s="9"/>
      <c r="V13" s="9"/>
      <c r="W13" s="9"/>
    </row>
    <row r="14" spans="1:23" x14ac:dyDescent="0.25">
      <c r="A14" s="9"/>
      <c r="B14" s="9"/>
      <c r="C14" s="9"/>
      <c r="D14" s="9"/>
      <c r="E14" s="9"/>
      <c r="F14" s="9"/>
      <c r="G14" s="9"/>
      <c r="H14" s="9"/>
      <c r="I14" s="9"/>
      <c r="J14" s="9"/>
      <c r="K14" s="9"/>
      <c r="L14" s="9"/>
      <c r="M14" s="9"/>
      <c r="N14" s="9"/>
      <c r="O14" s="9"/>
      <c r="P14" s="9"/>
      <c r="Q14" s="9"/>
      <c r="R14" s="9"/>
      <c r="S14" s="9"/>
      <c r="T14" s="9"/>
      <c r="U14" s="9"/>
      <c r="V14" s="9"/>
      <c r="W14" s="9"/>
    </row>
    <row r="15" spans="1:23" x14ac:dyDescent="0.25">
      <c r="A15" s="9"/>
      <c r="B15" s="9"/>
      <c r="C15" s="9"/>
      <c r="D15" s="9"/>
      <c r="E15" s="9"/>
      <c r="F15" s="9"/>
      <c r="G15" s="9"/>
      <c r="H15" s="9"/>
      <c r="I15" s="9"/>
      <c r="J15" s="9"/>
      <c r="K15" s="9"/>
      <c r="L15" s="9"/>
      <c r="M15" s="9"/>
      <c r="N15" s="9"/>
      <c r="O15" s="9"/>
      <c r="P15" s="9"/>
      <c r="Q15" s="9"/>
      <c r="R15" s="9"/>
      <c r="S15" s="9"/>
      <c r="T15" s="9"/>
      <c r="U15" s="9"/>
      <c r="V15" s="9"/>
      <c r="W15" s="9"/>
    </row>
    <row r="16" spans="1:23" x14ac:dyDescent="0.25">
      <c r="A16" s="9"/>
      <c r="B16" s="9"/>
      <c r="C16" s="9"/>
      <c r="D16" s="9"/>
      <c r="E16" s="9"/>
      <c r="F16" s="9"/>
      <c r="G16" s="9"/>
      <c r="H16" s="9"/>
      <c r="I16" s="9"/>
      <c r="J16" s="9"/>
      <c r="K16" s="9"/>
      <c r="L16" s="9"/>
      <c r="M16" s="9"/>
      <c r="N16" s="9"/>
      <c r="O16" s="9"/>
      <c r="P16" s="9"/>
      <c r="Q16" s="9"/>
      <c r="R16" s="9"/>
      <c r="S16" s="9"/>
      <c r="T16" s="9"/>
      <c r="U16" s="9"/>
      <c r="V16" s="9"/>
      <c r="W16" s="9"/>
    </row>
    <row r="17" spans="1:23" x14ac:dyDescent="0.25">
      <c r="A17" s="9"/>
      <c r="B17" s="9"/>
      <c r="C17" s="9"/>
      <c r="D17" s="9"/>
      <c r="E17" s="9"/>
      <c r="F17" s="9"/>
      <c r="G17" s="9"/>
      <c r="H17" s="9"/>
      <c r="I17" s="9"/>
      <c r="J17" s="9"/>
      <c r="K17" s="9"/>
      <c r="L17" s="9"/>
      <c r="M17" s="9"/>
      <c r="N17" s="9"/>
      <c r="O17" s="9"/>
      <c r="P17" s="9"/>
      <c r="Q17" s="9"/>
      <c r="R17" s="9"/>
      <c r="S17" s="9"/>
      <c r="T17" s="9"/>
      <c r="U17" s="9"/>
      <c r="V17" s="9"/>
      <c r="W17" s="9"/>
    </row>
    <row r="18" spans="1:23" x14ac:dyDescent="0.25">
      <c r="A18" s="9"/>
      <c r="B18" s="9"/>
      <c r="C18" s="9"/>
      <c r="D18" s="9"/>
      <c r="E18" s="9"/>
      <c r="F18" s="9"/>
      <c r="G18" s="9"/>
      <c r="H18" s="9"/>
      <c r="I18" s="9"/>
      <c r="J18" s="9"/>
      <c r="K18" s="9"/>
      <c r="L18" s="9"/>
      <c r="M18" s="9"/>
      <c r="N18" s="9"/>
      <c r="O18" s="9"/>
      <c r="P18" s="9"/>
      <c r="Q18" s="9"/>
      <c r="R18" s="9"/>
      <c r="S18" s="9"/>
      <c r="T18" s="9"/>
      <c r="U18" s="9"/>
      <c r="V18" s="9"/>
      <c r="W18" s="9"/>
    </row>
    <row r="19" spans="1:23" x14ac:dyDescent="0.25">
      <c r="A19" s="9"/>
      <c r="B19" s="9"/>
      <c r="C19" s="9"/>
      <c r="D19" s="9"/>
      <c r="E19" s="9"/>
      <c r="F19" s="9"/>
      <c r="G19" s="9"/>
      <c r="H19" s="9"/>
      <c r="I19" s="9"/>
      <c r="J19" s="9"/>
      <c r="K19" s="9"/>
      <c r="L19" s="9"/>
      <c r="M19" s="9"/>
      <c r="N19" s="9"/>
      <c r="O19" s="9"/>
      <c r="P19" s="9"/>
      <c r="Q19" s="9"/>
      <c r="R19" s="9"/>
      <c r="S19" s="9"/>
      <c r="T19" s="9"/>
      <c r="U19" s="9"/>
      <c r="V19" s="9"/>
      <c r="W19" s="9"/>
    </row>
    <row r="20" spans="1:23" x14ac:dyDescent="0.25">
      <c r="A20" s="9"/>
      <c r="B20" s="9"/>
      <c r="C20" s="9"/>
      <c r="D20" s="9"/>
      <c r="E20" s="9"/>
      <c r="F20" s="9"/>
      <c r="G20" s="9"/>
      <c r="H20" s="9"/>
      <c r="I20" s="9"/>
      <c r="J20" s="9"/>
      <c r="K20" s="9"/>
      <c r="L20" s="9"/>
      <c r="M20" s="9"/>
      <c r="N20" s="9"/>
      <c r="O20" s="9"/>
      <c r="P20" s="9"/>
      <c r="Q20" s="9"/>
      <c r="R20" s="9"/>
      <c r="S20" s="9"/>
      <c r="T20" s="9"/>
      <c r="U20" s="9"/>
      <c r="V20" s="9"/>
      <c r="W20" s="9"/>
    </row>
    <row r="21" spans="1:23" x14ac:dyDescent="0.25">
      <c r="A21" s="9"/>
      <c r="B21" s="9"/>
      <c r="C21" s="9"/>
      <c r="D21" s="9"/>
      <c r="E21" s="9"/>
      <c r="F21" s="9"/>
      <c r="G21" s="9"/>
      <c r="H21" s="9"/>
      <c r="I21" s="9"/>
      <c r="J21" s="9"/>
      <c r="K21" s="9"/>
      <c r="L21" s="9"/>
      <c r="M21" s="9"/>
      <c r="N21" s="9"/>
      <c r="O21" s="9"/>
      <c r="P21" s="9"/>
      <c r="Q21" s="9"/>
      <c r="R21" s="9"/>
      <c r="S21" s="9"/>
      <c r="T21" s="9"/>
      <c r="U21" s="9"/>
      <c r="V21" s="9"/>
      <c r="W21" s="9"/>
    </row>
    <row r="22" spans="1:23" x14ac:dyDescent="0.25">
      <c r="A22" s="9"/>
      <c r="B22" s="9"/>
      <c r="C22" s="9"/>
      <c r="D22" s="9"/>
      <c r="E22" s="9"/>
      <c r="F22" s="9"/>
      <c r="G22" s="9"/>
      <c r="H22" s="9"/>
      <c r="I22" s="9"/>
      <c r="J22" s="9"/>
      <c r="K22" s="9"/>
      <c r="L22" s="9"/>
      <c r="M22" s="9"/>
      <c r="N22" s="9"/>
      <c r="O22" s="9"/>
      <c r="P22" s="9"/>
      <c r="Q22" s="9"/>
      <c r="R22" s="9"/>
      <c r="S22" s="9"/>
      <c r="T22" s="9"/>
      <c r="U22" s="9"/>
      <c r="V22" s="9"/>
      <c r="W22" s="9"/>
    </row>
    <row r="23" spans="1:23" x14ac:dyDescent="0.25">
      <c r="A23" s="9"/>
      <c r="B23" s="9"/>
      <c r="C23" s="9"/>
      <c r="D23" s="9"/>
      <c r="E23" s="9"/>
      <c r="F23" s="9"/>
      <c r="G23" s="9"/>
      <c r="H23" s="9"/>
      <c r="I23" s="9"/>
      <c r="J23" s="9"/>
      <c r="K23" s="9"/>
      <c r="L23" s="9"/>
      <c r="M23" s="9"/>
      <c r="N23" s="9"/>
      <c r="O23" s="9"/>
      <c r="P23" s="9"/>
      <c r="Q23" s="9"/>
      <c r="R23" s="9"/>
      <c r="S23" s="9"/>
      <c r="T23" s="9"/>
      <c r="U23" s="9"/>
      <c r="V23" s="9"/>
      <c r="W23" s="9"/>
    </row>
    <row r="24" spans="1:23" x14ac:dyDescent="0.25">
      <c r="A24" s="9"/>
      <c r="B24" s="9"/>
      <c r="C24" s="9"/>
      <c r="D24" s="9"/>
      <c r="E24" s="9"/>
      <c r="F24" s="9"/>
      <c r="G24" s="9"/>
      <c r="H24" s="9"/>
      <c r="I24" s="9"/>
      <c r="J24" s="9"/>
      <c r="K24" s="9"/>
      <c r="L24" s="9"/>
      <c r="M24" s="9"/>
      <c r="N24" s="9"/>
      <c r="O24" s="9"/>
      <c r="P24" s="9"/>
      <c r="Q24" s="9"/>
      <c r="R24" s="9"/>
      <c r="S24" s="9"/>
      <c r="T24" s="9"/>
      <c r="U24" s="9"/>
      <c r="V24" s="9"/>
      <c r="W24" s="9"/>
    </row>
    <row r="25" spans="1:23" x14ac:dyDescent="0.25">
      <c r="A25" s="9"/>
      <c r="B25" s="9"/>
      <c r="C25" s="9"/>
      <c r="D25" s="9"/>
      <c r="E25" s="9"/>
      <c r="F25" s="9"/>
      <c r="G25" s="9"/>
      <c r="H25" s="9"/>
      <c r="I25" s="9"/>
      <c r="J25" s="9"/>
      <c r="K25" s="9"/>
      <c r="L25" s="9"/>
      <c r="M25" s="9"/>
      <c r="N25" s="9"/>
      <c r="O25" s="9"/>
      <c r="P25" s="9"/>
      <c r="Q25" s="9"/>
      <c r="R25" s="9"/>
      <c r="S25" s="9"/>
      <c r="T25" s="9"/>
      <c r="U25" s="9"/>
      <c r="V25" s="9"/>
      <c r="W25" s="9"/>
    </row>
    <row r="26" spans="1:23" x14ac:dyDescent="0.25">
      <c r="A26" s="9"/>
      <c r="B26" s="9"/>
      <c r="C26" s="9"/>
      <c r="D26" s="9"/>
      <c r="E26" s="9"/>
      <c r="F26" s="9"/>
      <c r="G26" s="9"/>
      <c r="H26" s="9"/>
      <c r="I26" s="9"/>
      <c r="J26" s="9"/>
      <c r="K26" s="9"/>
      <c r="L26" s="9"/>
      <c r="M26" s="9"/>
      <c r="N26" s="9"/>
      <c r="O26" s="9"/>
      <c r="P26" s="9"/>
      <c r="Q26" s="9"/>
      <c r="R26" s="9"/>
      <c r="S26" s="9"/>
      <c r="T26" s="9"/>
      <c r="U26" s="9"/>
      <c r="V26" s="9"/>
      <c r="W26" s="9"/>
    </row>
    <row r="27" spans="1:23" x14ac:dyDescent="0.25">
      <c r="A27" s="9"/>
      <c r="B27" s="9"/>
      <c r="C27" s="9"/>
      <c r="D27" s="9"/>
      <c r="E27" s="9"/>
      <c r="F27" s="9"/>
      <c r="G27" s="9"/>
      <c r="H27" s="9"/>
      <c r="I27" s="9"/>
      <c r="J27" s="9"/>
      <c r="K27" s="9"/>
      <c r="L27" s="9"/>
      <c r="M27" s="9"/>
      <c r="N27" s="9"/>
      <c r="O27" s="9"/>
      <c r="P27" s="9"/>
      <c r="Q27" s="9"/>
      <c r="R27" s="9"/>
      <c r="S27" s="9"/>
      <c r="T27" s="9"/>
      <c r="U27" s="9"/>
      <c r="V27" s="9"/>
      <c r="W27" s="9"/>
    </row>
    <row r="28" spans="1:23" x14ac:dyDescent="0.25">
      <c r="A28" s="9"/>
      <c r="B28" s="9"/>
      <c r="C28" s="9"/>
      <c r="D28" s="9"/>
      <c r="E28" s="9"/>
      <c r="F28" s="9"/>
      <c r="G28" s="9"/>
      <c r="H28" s="9"/>
      <c r="I28" s="9"/>
      <c r="J28" s="9"/>
      <c r="K28" s="9"/>
      <c r="L28" s="9"/>
      <c r="M28" s="9"/>
      <c r="N28" s="9"/>
      <c r="O28" s="9"/>
      <c r="P28" s="9"/>
      <c r="Q28" s="9"/>
      <c r="R28" s="9"/>
      <c r="S28" s="9"/>
      <c r="T28" s="9"/>
      <c r="U28" s="9"/>
      <c r="V28" s="9"/>
      <c r="W28" s="9"/>
    </row>
    <row r="29" spans="1:23" x14ac:dyDescent="0.25">
      <c r="A29" s="9"/>
      <c r="B29" s="9"/>
      <c r="C29" s="9"/>
      <c r="D29" s="9"/>
      <c r="E29" s="9"/>
      <c r="F29" s="9"/>
      <c r="G29" s="9"/>
      <c r="H29" s="9"/>
      <c r="I29" s="9"/>
      <c r="J29" s="9"/>
      <c r="K29" s="9"/>
      <c r="L29" s="9"/>
      <c r="M29" s="9"/>
      <c r="N29" s="9"/>
      <c r="O29" s="9"/>
      <c r="P29" s="9"/>
      <c r="Q29" s="9"/>
      <c r="R29" s="9"/>
      <c r="S29" s="9"/>
      <c r="T29" s="9"/>
      <c r="U29" s="9"/>
      <c r="V29" s="9"/>
      <c r="W29" s="9"/>
    </row>
    <row r="30" spans="1:23" x14ac:dyDescent="0.25">
      <c r="A30" s="9"/>
      <c r="B30" s="9"/>
      <c r="C30" s="9"/>
      <c r="D30" s="9"/>
      <c r="E30" s="9"/>
      <c r="F30" s="9"/>
      <c r="G30" s="9"/>
      <c r="H30" s="9"/>
      <c r="I30" s="9"/>
      <c r="J30" s="9"/>
      <c r="K30" s="9"/>
      <c r="L30" s="9"/>
      <c r="M30" s="9"/>
      <c r="N30" s="9"/>
      <c r="O30" s="9"/>
      <c r="P30" s="9"/>
      <c r="Q30" s="9"/>
      <c r="R30" s="9"/>
      <c r="S30" s="9"/>
      <c r="T30" s="9"/>
      <c r="U30" s="9"/>
      <c r="V30" s="9"/>
      <c r="W30" s="9"/>
    </row>
    <row r="31" spans="1:23" x14ac:dyDescent="0.25">
      <c r="A31" s="9"/>
      <c r="B31" s="9"/>
      <c r="C31" s="9"/>
      <c r="D31" s="9"/>
      <c r="E31" s="9"/>
      <c r="F31" s="9"/>
      <c r="G31" s="9"/>
      <c r="H31" s="9"/>
      <c r="I31" s="9"/>
      <c r="J31" s="9"/>
      <c r="K31" s="9"/>
      <c r="L31" s="9"/>
      <c r="M31" s="9"/>
      <c r="N31" s="9"/>
      <c r="O31" s="9"/>
      <c r="P31" s="9"/>
      <c r="Q31" s="9"/>
      <c r="R31" s="9"/>
      <c r="S31" s="9"/>
      <c r="T31" s="9"/>
      <c r="U31" s="9"/>
      <c r="V31" s="9"/>
      <c r="W31" s="9"/>
    </row>
    <row r="32" spans="1:23" x14ac:dyDescent="0.25">
      <c r="A32" s="9"/>
      <c r="B32" s="9"/>
      <c r="C32" s="9"/>
      <c r="D32" s="9"/>
      <c r="E32" s="9"/>
      <c r="F32" s="9"/>
      <c r="G32" s="9"/>
      <c r="H32" s="9"/>
      <c r="I32" s="9"/>
      <c r="J32" s="9"/>
      <c r="K32" s="9"/>
      <c r="L32" s="9"/>
      <c r="M32" s="9"/>
      <c r="N32" s="9"/>
      <c r="O32" s="9"/>
      <c r="P32" s="9"/>
      <c r="Q32" s="9"/>
      <c r="R32" s="9"/>
      <c r="S32" s="9"/>
      <c r="T32" s="9"/>
      <c r="U32" s="9"/>
      <c r="V32" s="9"/>
      <c r="W32" s="9"/>
    </row>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sheetData>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6</vt:i4>
      </vt:variant>
    </vt:vector>
  </HeadingPairs>
  <TitlesOfParts>
    <vt:vector size="7" baseType="lpstr">
      <vt:lpstr>Prijsindex</vt:lpstr>
      <vt:lpstr>Kostenindices!Afdrukbereik</vt:lpstr>
      <vt:lpstr>Kostenmutaties!Afdrukbereik</vt:lpstr>
      <vt:lpstr>Kostenveroorzakers!Afdrukbereik</vt:lpstr>
      <vt:lpstr>Prijsindex!Afdrukbereik</vt:lpstr>
      <vt:lpstr>'TAA indices'!Afdrukbereik</vt:lpstr>
      <vt:lpstr>Totaaloverzicht!Afdrukbereik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prijsindex berekening</dc:title>
  <dc:subject/>
  <dc:creator>Nekovri</dc:creator>
  <cp:keywords/>
  <dc:description/>
  <cp:lastModifiedBy>Rik Vrenken</cp:lastModifiedBy>
  <cp:revision/>
  <dcterms:created xsi:type="dcterms:W3CDTF">2011-01-10T21:35:50Z</dcterms:created>
  <dcterms:modified xsi:type="dcterms:W3CDTF">2024-10-29T08:42:36Z</dcterms:modified>
  <cp:category>Efficiency</cp:category>
  <cp:contentStatus/>
</cp:coreProperties>
</file>